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<sst xmlns="http://schemas.openxmlformats.org/spreadsheetml/2006/main" count="78" uniqueCount="78">
  <si>
    <t>Year</t>
  </si>
  <si>
    <t>Min.</t>
  </si>
  <si>
    <t>Ist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</si>
  <si>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</si>
  <si>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</si>
  <si>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</si>
  <si>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</si>
  <si>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</si>
  <si>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</si>
  <si>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</si>
  <si>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</si>
  <si>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</si>
  <si>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</si>
  <si>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</si>
  <si>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</si>
  <si>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</si>
  <si>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</si>
  <si>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</si>
  <si>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</si>
  <si>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</si>
  <si>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</si>
  <si>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</si>
  <si>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24th</t>
  </si>
  <si>
    <t>25th</t>
  </si>
  <si>
    <t>26th</t>
  </si>
  <si>
    <t>27th</t>
  </si>
  <si>
    <t>28th</t>
  </si>
  <si>
    <t>29th</t>
  </si>
  <si>
    <t>30th</t>
  </si>
  <si>
    <t>43000-3050-85700</t>
  </si>
  <si>
    <t>BPS</t>
  </si>
  <si>
    <t>21st</t>
  </si>
  <si>
    <t>22nd</t>
  </si>
  <si>
    <t>23rd</t>
  </si>
  <si>
    <t>Min.       Incr.      Max.</t>
  </si>
  <si>
    <t>6210-195-12060</t>
  </si>
  <si>
    <t>6335-220-12935</t>
  </si>
  <si>
    <t>6535-260-14335</t>
  </si>
  <si>
    <t>6730-300-15730</t>
  </si>
  <si>
    <t>6985-340-17185</t>
  </si>
  <si>
    <t>7235-375-18485</t>
  </si>
  <si>
    <t>7490-415-19940</t>
  </si>
  <si>
    <t>7750-455-21400</t>
  </si>
  <si>
    <t>8015-495-22865</t>
  </si>
  <si>
    <t>8275-544-24595</t>
  </si>
  <si>
    <t>8540-595-26390</t>
  </si>
  <si>
    <t>9055-650-28555</t>
  </si>
  <si>
    <t>9700-715-31150</t>
  </si>
  <si>
    <t>10340-790-14040</t>
  </si>
  <si>
    <t>10985-905-38135</t>
  </si>
  <si>
    <t>12910-1035-43960</t>
  </si>
  <si>
    <t>20680-1555-51780</t>
  </si>
  <si>
    <t>25940-1950-64940</t>
  </si>
  <si>
    <t>46705-3050-89405</t>
  </si>
  <si>
    <t>51885-3375-99135</t>
  </si>
  <si>
    <t>40155-2075-81655</t>
  </si>
  <si>
    <t>7640-240-14840</t>
  </si>
  <si>
    <t>7790-275-16040</t>
  </si>
  <si>
    <t>8040-325-17790</t>
  </si>
  <si>
    <t>8280-370-19380</t>
  </si>
  <si>
    <t>8590-420-23000</t>
  </si>
  <si>
    <t>8900-470-23000</t>
  </si>
  <si>
    <t>9220-510-24520</t>
  </si>
  <si>
    <t>9540-560-26340</t>
  </si>
  <si>
    <t>9860-610-28160</t>
  </si>
  <si>
    <t>10180-670-30280</t>
  </si>
  <si>
    <t>10540-740-32710</t>
  </si>
  <si>
    <t>11140-800-35140</t>
  </si>
  <si>
    <t>11930-880-38330</t>
  </si>
  <si>
    <t>12720-980-42120</t>
  </si>
  <si>
    <t>13510-1120-47110</t>
  </si>
  <si>
    <t>15880-1280-54280</t>
  </si>
  <si>
    <t>25440-1930-64040</t>
  </si>
  <si>
    <t>31890-2400-79890</t>
  </si>
  <si>
    <t>49370-2560-100570</t>
  </si>
  <si>
    <t>57410-3750-109910</t>
  </si>
  <si>
    <t>63780-4150-121880</t>
  </si>
  <si>
    <t>68540-4870-136720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</si>
</sst>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8"/>
      <name val="Times New Roman"/>
      <family val="1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9"/>
  <sheetViews>
    <sheetView tabSelected="1" workbookViewId="0" topLeftCell="A1">
      <selection activeCell="A1" sqref="A1:IV1"/>
    </sheetView>
  </sheetViews>
  <sheetFormatPr defaultColWidth="9.140625" defaultRowHeight="15" customHeight="1"/>
  <cols>
    <col min="1" max="1" width="6.7109375" style="9" customWidth="1"/>
    <col min="2" max="2" width="6.00390625" style="1" customWidth="1"/>
    <col min="3" max="3" width="19.421875" style="1" customWidth="1"/>
    <col min="4" max="4" width="7.421875" style="1" customWidth="1"/>
    <col min="5" max="5" width="7.57421875" style="1" bestFit="1" customWidth="1"/>
    <col min="6" max="6" width="7.421875" style="1" customWidth="1"/>
    <col min="7" max="10" width="7.57421875" style="1" bestFit="1" customWidth="1"/>
    <col min="11" max="18" width="8.7109375" style="1" bestFit="1" customWidth="1"/>
    <col min="19" max="23" width="7.57421875" style="1" bestFit="1" customWidth="1"/>
    <col min="24" max="24" width="8.28125" style="1" customWidth="1"/>
    <col min="25" max="25" width="7.28125" style="1" customWidth="1"/>
    <col min="26" max="28" width="7.57421875" style="1" bestFit="1" customWidth="1"/>
    <col min="29" max="31" width="7.57421875" style="0" bestFit="1" customWidth="1"/>
    <col min="32" max="33" width="7.140625" style="0" customWidth="1"/>
    <col min="34" max="34" width="7.57421875" style="0" bestFit="1" customWidth="1"/>
  </cols>
  <sheetData>
    <row r="1" spans="1:34" ht="18.75" customHeight="1">
      <c r="A1" s="10" t="s">
        <v>30</v>
      </c>
      <c r="B1" s="10" t="s">
        <v>0</v>
      </c>
      <c r="C1" s="11" t="s">
        <v>34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10</v>
      </c>
      <c r="N1" s="10" t="s">
        <v>11</v>
      </c>
      <c r="O1" s="10" t="s">
        <v>12</v>
      </c>
      <c r="P1" s="10" t="s">
        <v>13</v>
      </c>
      <c r="Q1" s="10" t="s">
        <v>14</v>
      </c>
      <c r="R1" s="10" t="s">
        <v>15</v>
      </c>
      <c r="S1" s="10" t="s">
        <v>16</v>
      </c>
      <c r="T1" s="10" t="s">
        <v>17</v>
      </c>
      <c r="U1" s="10" t="s">
        <v>18</v>
      </c>
      <c r="V1" s="10" t="s">
        <v>19</v>
      </c>
      <c r="W1" s="10" t="s">
        <v>20</v>
      </c>
      <c r="X1" s="10" t="s">
        <v>21</v>
      </c>
      <c r="Y1" s="10" t="s">
        <v>31</v>
      </c>
      <c r="Z1" s="10" t="s">
        <v>32</v>
      </c>
      <c r="AA1" s="10" t="s">
        <v>33</v>
      </c>
      <c r="AB1" s="10" t="s">
        <v>22</v>
      </c>
      <c r="AC1" s="10" t="s">
        <v>23</v>
      </c>
      <c r="AD1" s="10" t="s">
        <v>24</v>
      </c>
      <c r="AE1" s="10" t="s">
        <v>25</v>
      </c>
      <c r="AF1" s="10" t="s">
        <v>26</v>
      </c>
      <c r="AG1" s="10" t="s">
        <v>27</v>
      </c>
      <c r="AH1" s="10" t="s">
        <v>28</v>
      </c>
    </row>
    <row r="2" spans="1:34" s="5" customFormat="1" ht="21" customHeight="1">
      <c r="A2" s="22">
        <v>1</v>
      </c>
      <c r="B2" s="10">
        <v>2015</v>
      </c>
      <c r="C2" s="10" t="s">
        <v>35</v>
      </c>
      <c r="D2" s="10">
        <v>6210</v>
      </c>
      <c r="E2" s="10">
        <f>D2+195</f>
        <v>6405</v>
      </c>
      <c r="F2" s="10">
        <f aca="true" t="shared" si="0" ref="F2:AH2">E2+195</f>
        <v>6600</v>
      </c>
      <c r="G2" s="10">
        <f t="shared" si="0"/>
        <v>6795</v>
      </c>
      <c r="H2" s="10">
        <f t="shared" si="0"/>
        <v>6990</v>
      </c>
      <c r="I2" s="10">
        <f t="shared" si="0"/>
        <v>7185</v>
      </c>
      <c r="J2" s="10">
        <f t="shared" si="0"/>
        <v>7380</v>
      </c>
      <c r="K2" s="10">
        <f t="shared" si="0"/>
        <v>7575</v>
      </c>
      <c r="L2" s="10">
        <f t="shared" si="0"/>
        <v>7770</v>
      </c>
      <c r="M2" s="10">
        <f t="shared" si="0"/>
        <v>7965</v>
      </c>
      <c r="N2" s="10">
        <f t="shared" si="0"/>
        <v>8160</v>
      </c>
      <c r="O2" s="10">
        <f t="shared" si="0"/>
        <v>8355</v>
      </c>
      <c r="P2" s="10">
        <f t="shared" si="0"/>
        <v>8550</v>
      </c>
      <c r="Q2" s="10">
        <f t="shared" si="0"/>
        <v>8745</v>
      </c>
      <c r="R2" s="10">
        <f t="shared" si="0"/>
        <v>8940</v>
      </c>
      <c r="S2" s="10">
        <f t="shared" si="0"/>
        <v>9135</v>
      </c>
      <c r="T2" s="10">
        <f t="shared" si="0"/>
        <v>9330</v>
      </c>
      <c r="U2" s="10">
        <f t="shared" si="0"/>
        <v>9525</v>
      </c>
      <c r="V2" s="10">
        <f t="shared" si="0"/>
        <v>9720</v>
      </c>
      <c r="W2" s="10">
        <f t="shared" si="0"/>
        <v>9915</v>
      </c>
      <c r="X2" s="10">
        <f t="shared" si="0"/>
        <v>10110</v>
      </c>
      <c r="Y2" s="10">
        <f t="shared" si="0"/>
        <v>10305</v>
      </c>
      <c r="Z2" s="10">
        <f t="shared" si="0"/>
        <v>10500</v>
      </c>
      <c r="AA2" s="10">
        <f t="shared" si="0"/>
        <v>10695</v>
      </c>
      <c r="AB2" s="10">
        <f t="shared" si="0"/>
        <v>10890</v>
      </c>
      <c r="AC2" s="10">
        <f t="shared" si="0"/>
        <v>11085</v>
      </c>
      <c r="AD2" s="10">
        <f t="shared" si="0"/>
        <v>11280</v>
      </c>
      <c r="AE2" s="10">
        <f t="shared" si="0"/>
        <v>11475</v>
      </c>
      <c r="AF2" s="10">
        <f t="shared" si="0"/>
        <v>11670</v>
      </c>
      <c r="AG2" s="10">
        <f t="shared" si="0"/>
        <v>11865</v>
      </c>
      <c r="AH2" s="10">
        <f t="shared" si="0"/>
        <v>12060</v>
      </c>
    </row>
    <row r="3" spans="1:34" s="5" customFormat="1" ht="21" customHeight="1" thickBot="1">
      <c r="A3" s="23"/>
      <c r="B3" s="13">
        <v>2016</v>
      </c>
      <c r="C3" s="13" t="s">
        <v>56</v>
      </c>
      <c r="D3" s="13">
        <v>7640</v>
      </c>
      <c r="E3" s="13">
        <f>D3+240</f>
        <v>7880</v>
      </c>
      <c r="F3" s="13">
        <f aca="true" t="shared" si="1" ref="F3:AH3">E3+240</f>
        <v>8120</v>
      </c>
      <c r="G3" s="13">
        <f t="shared" si="1"/>
        <v>8360</v>
      </c>
      <c r="H3" s="13">
        <f t="shared" si="1"/>
        <v>8600</v>
      </c>
      <c r="I3" s="13">
        <f t="shared" si="1"/>
        <v>8840</v>
      </c>
      <c r="J3" s="13">
        <f t="shared" si="1"/>
        <v>9080</v>
      </c>
      <c r="K3" s="13">
        <f t="shared" si="1"/>
        <v>9320</v>
      </c>
      <c r="L3" s="13">
        <f t="shared" si="1"/>
        <v>9560</v>
      </c>
      <c r="M3" s="13">
        <f t="shared" si="1"/>
        <v>9800</v>
      </c>
      <c r="N3" s="13">
        <f t="shared" si="1"/>
        <v>10040</v>
      </c>
      <c r="O3" s="13">
        <f t="shared" si="1"/>
        <v>10280</v>
      </c>
      <c r="P3" s="13">
        <f t="shared" si="1"/>
        <v>10520</v>
      </c>
      <c r="Q3" s="13">
        <f t="shared" si="1"/>
        <v>10760</v>
      </c>
      <c r="R3" s="13">
        <f t="shared" si="1"/>
        <v>11000</v>
      </c>
      <c r="S3" s="13">
        <f t="shared" si="1"/>
        <v>11240</v>
      </c>
      <c r="T3" s="13">
        <f t="shared" si="1"/>
        <v>11480</v>
      </c>
      <c r="U3" s="13">
        <f t="shared" si="1"/>
        <v>11720</v>
      </c>
      <c r="V3" s="13">
        <f t="shared" si="1"/>
        <v>11960</v>
      </c>
      <c r="W3" s="13">
        <f t="shared" si="1"/>
        <v>12200</v>
      </c>
      <c r="X3" s="13">
        <f t="shared" si="1"/>
        <v>12440</v>
      </c>
      <c r="Y3" s="13">
        <f t="shared" si="1"/>
        <v>12680</v>
      </c>
      <c r="Z3" s="13">
        <f t="shared" si="1"/>
        <v>12920</v>
      </c>
      <c r="AA3" s="13">
        <f t="shared" si="1"/>
        <v>13160</v>
      </c>
      <c r="AB3" s="13">
        <f t="shared" si="1"/>
        <v>13400</v>
      </c>
      <c r="AC3" s="13">
        <f t="shared" si="1"/>
        <v>13640</v>
      </c>
      <c r="AD3" s="13">
        <f t="shared" si="1"/>
        <v>13880</v>
      </c>
      <c r="AE3" s="13">
        <f t="shared" si="1"/>
        <v>14120</v>
      </c>
      <c r="AF3" s="13">
        <f t="shared" si="1"/>
        <v>14360</v>
      </c>
      <c r="AG3" s="13">
        <f t="shared" si="1"/>
        <v>14600</v>
      </c>
      <c r="AH3" s="13">
        <f t="shared" si="1"/>
        <v>14840</v>
      </c>
    </row>
    <row r="4" spans="1:34" s="5" customFormat="1" ht="21" customHeight="1" thickTop="1">
      <c r="A4" s="24">
        <v>2</v>
      </c>
      <c r="B4" s="14">
        <v>2015</v>
      </c>
      <c r="C4" s="14" t="s">
        <v>36</v>
      </c>
      <c r="D4" s="14">
        <v>6335</v>
      </c>
      <c r="E4" s="14">
        <f>D4+220</f>
        <v>6555</v>
      </c>
      <c r="F4" s="14">
        <f aca="true" t="shared" si="2" ref="F4:AH4">E4+220</f>
        <v>6775</v>
      </c>
      <c r="G4" s="14">
        <f t="shared" si="2"/>
        <v>6995</v>
      </c>
      <c r="H4" s="14">
        <f t="shared" si="2"/>
        <v>7215</v>
      </c>
      <c r="I4" s="14">
        <f t="shared" si="2"/>
        <v>7435</v>
      </c>
      <c r="J4" s="14">
        <f t="shared" si="2"/>
        <v>7655</v>
      </c>
      <c r="K4" s="14">
        <f t="shared" si="2"/>
        <v>7875</v>
      </c>
      <c r="L4" s="14">
        <f t="shared" si="2"/>
        <v>8095</v>
      </c>
      <c r="M4" s="14">
        <f t="shared" si="2"/>
        <v>8315</v>
      </c>
      <c r="N4" s="14">
        <f t="shared" si="2"/>
        <v>8535</v>
      </c>
      <c r="O4" s="14">
        <f t="shared" si="2"/>
        <v>8755</v>
      </c>
      <c r="P4" s="14">
        <f t="shared" si="2"/>
        <v>8975</v>
      </c>
      <c r="Q4" s="14">
        <f t="shared" si="2"/>
        <v>9195</v>
      </c>
      <c r="R4" s="14">
        <f t="shared" si="2"/>
        <v>9415</v>
      </c>
      <c r="S4" s="14">
        <f t="shared" si="2"/>
        <v>9635</v>
      </c>
      <c r="T4" s="14">
        <f t="shared" si="2"/>
        <v>9855</v>
      </c>
      <c r="U4" s="14">
        <f t="shared" si="2"/>
        <v>10075</v>
      </c>
      <c r="V4" s="14">
        <f t="shared" si="2"/>
        <v>10295</v>
      </c>
      <c r="W4" s="14">
        <f t="shared" si="2"/>
        <v>10515</v>
      </c>
      <c r="X4" s="14">
        <f t="shared" si="2"/>
        <v>10735</v>
      </c>
      <c r="Y4" s="14">
        <f t="shared" si="2"/>
        <v>10955</v>
      </c>
      <c r="Z4" s="14">
        <f t="shared" si="2"/>
        <v>11175</v>
      </c>
      <c r="AA4" s="14">
        <f t="shared" si="2"/>
        <v>11395</v>
      </c>
      <c r="AB4" s="14">
        <f t="shared" si="2"/>
        <v>11615</v>
      </c>
      <c r="AC4" s="14">
        <f t="shared" si="2"/>
        <v>11835</v>
      </c>
      <c r="AD4" s="14">
        <f t="shared" si="2"/>
        <v>12055</v>
      </c>
      <c r="AE4" s="14">
        <f t="shared" si="2"/>
        <v>12275</v>
      </c>
      <c r="AF4" s="14">
        <f t="shared" si="2"/>
        <v>12495</v>
      </c>
      <c r="AG4" s="14">
        <f t="shared" si="2"/>
        <v>12715</v>
      </c>
      <c r="AH4" s="14">
        <f t="shared" si="2"/>
        <v>12935</v>
      </c>
    </row>
    <row r="5" spans="1:34" s="5" customFormat="1" ht="21" customHeight="1" thickBot="1">
      <c r="A5" s="23"/>
      <c r="B5" s="13">
        <v>2016</v>
      </c>
      <c r="C5" s="13" t="s">
        <v>57</v>
      </c>
      <c r="D5" s="13">
        <v>7790</v>
      </c>
      <c r="E5" s="13">
        <f>D5+275</f>
        <v>8065</v>
      </c>
      <c r="F5" s="13">
        <f aca="true" t="shared" si="3" ref="F5:AH5">E5+275</f>
        <v>8340</v>
      </c>
      <c r="G5" s="13">
        <f t="shared" si="3"/>
        <v>8615</v>
      </c>
      <c r="H5" s="13">
        <f t="shared" si="3"/>
        <v>8890</v>
      </c>
      <c r="I5" s="13">
        <f t="shared" si="3"/>
        <v>9165</v>
      </c>
      <c r="J5" s="13">
        <f t="shared" si="3"/>
        <v>9440</v>
      </c>
      <c r="K5" s="13">
        <f t="shared" si="3"/>
        <v>9715</v>
      </c>
      <c r="L5" s="13">
        <f t="shared" si="3"/>
        <v>9990</v>
      </c>
      <c r="M5" s="13">
        <f t="shared" si="3"/>
        <v>10265</v>
      </c>
      <c r="N5" s="13">
        <f t="shared" si="3"/>
        <v>10540</v>
      </c>
      <c r="O5" s="13">
        <f t="shared" si="3"/>
        <v>10815</v>
      </c>
      <c r="P5" s="13">
        <f t="shared" si="3"/>
        <v>11090</v>
      </c>
      <c r="Q5" s="13">
        <f t="shared" si="3"/>
        <v>11365</v>
      </c>
      <c r="R5" s="13">
        <f t="shared" si="3"/>
        <v>11640</v>
      </c>
      <c r="S5" s="13">
        <f t="shared" si="3"/>
        <v>11915</v>
      </c>
      <c r="T5" s="13">
        <f t="shared" si="3"/>
        <v>12190</v>
      </c>
      <c r="U5" s="13">
        <f t="shared" si="3"/>
        <v>12465</v>
      </c>
      <c r="V5" s="13">
        <f t="shared" si="3"/>
        <v>12740</v>
      </c>
      <c r="W5" s="13">
        <f t="shared" si="3"/>
        <v>13015</v>
      </c>
      <c r="X5" s="13">
        <f t="shared" si="3"/>
        <v>13290</v>
      </c>
      <c r="Y5" s="13">
        <f t="shared" si="3"/>
        <v>13565</v>
      </c>
      <c r="Z5" s="13">
        <f t="shared" si="3"/>
        <v>13840</v>
      </c>
      <c r="AA5" s="13">
        <f t="shared" si="3"/>
        <v>14115</v>
      </c>
      <c r="AB5" s="13">
        <f t="shared" si="3"/>
        <v>14390</v>
      </c>
      <c r="AC5" s="13">
        <f t="shared" si="3"/>
        <v>14665</v>
      </c>
      <c r="AD5" s="13">
        <f t="shared" si="3"/>
        <v>14940</v>
      </c>
      <c r="AE5" s="13">
        <f t="shared" si="3"/>
        <v>15215</v>
      </c>
      <c r="AF5" s="13">
        <f t="shared" si="3"/>
        <v>15490</v>
      </c>
      <c r="AG5" s="13">
        <f t="shared" si="3"/>
        <v>15765</v>
      </c>
      <c r="AH5" s="13">
        <f t="shared" si="3"/>
        <v>16040</v>
      </c>
    </row>
    <row r="6" spans="1:34" s="5" customFormat="1" ht="21" customHeight="1" thickTop="1">
      <c r="A6" s="25">
        <v>3</v>
      </c>
      <c r="B6" s="12">
        <v>2015</v>
      </c>
      <c r="C6" s="12" t="s">
        <v>37</v>
      </c>
      <c r="D6" s="12">
        <v>6535</v>
      </c>
      <c r="E6" s="12">
        <f>D6+260</f>
        <v>6795</v>
      </c>
      <c r="F6" s="12">
        <f aca="true" t="shared" si="4" ref="F6:AH6">E6+260</f>
        <v>7055</v>
      </c>
      <c r="G6" s="12">
        <f t="shared" si="4"/>
        <v>7315</v>
      </c>
      <c r="H6" s="12">
        <f t="shared" si="4"/>
        <v>7575</v>
      </c>
      <c r="I6" s="12">
        <f t="shared" si="4"/>
        <v>7835</v>
      </c>
      <c r="J6" s="12">
        <f t="shared" si="4"/>
        <v>8095</v>
      </c>
      <c r="K6" s="12">
        <f t="shared" si="4"/>
        <v>8355</v>
      </c>
      <c r="L6" s="12">
        <f t="shared" si="4"/>
        <v>8615</v>
      </c>
      <c r="M6" s="12">
        <f t="shared" si="4"/>
        <v>8875</v>
      </c>
      <c r="N6" s="12">
        <f t="shared" si="4"/>
        <v>9135</v>
      </c>
      <c r="O6" s="12">
        <f t="shared" si="4"/>
        <v>9395</v>
      </c>
      <c r="P6" s="12">
        <f t="shared" si="4"/>
        <v>9655</v>
      </c>
      <c r="Q6" s="12">
        <f t="shared" si="4"/>
        <v>9915</v>
      </c>
      <c r="R6" s="12">
        <f t="shared" si="4"/>
        <v>10175</v>
      </c>
      <c r="S6" s="12">
        <f t="shared" si="4"/>
        <v>10435</v>
      </c>
      <c r="T6" s="12">
        <f t="shared" si="4"/>
        <v>10695</v>
      </c>
      <c r="U6" s="12">
        <f t="shared" si="4"/>
        <v>10955</v>
      </c>
      <c r="V6" s="12">
        <f t="shared" si="4"/>
        <v>11215</v>
      </c>
      <c r="W6" s="12">
        <f t="shared" si="4"/>
        <v>11475</v>
      </c>
      <c r="X6" s="12">
        <f t="shared" si="4"/>
        <v>11735</v>
      </c>
      <c r="Y6" s="12">
        <f t="shared" si="4"/>
        <v>11995</v>
      </c>
      <c r="Z6" s="12">
        <f t="shared" si="4"/>
        <v>12255</v>
      </c>
      <c r="AA6" s="12">
        <f t="shared" si="4"/>
        <v>12515</v>
      </c>
      <c r="AB6" s="12">
        <f t="shared" si="4"/>
        <v>12775</v>
      </c>
      <c r="AC6" s="12">
        <f t="shared" si="4"/>
        <v>13035</v>
      </c>
      <c r="AD6" s="12">
        <f t="shared" si="4"/>
        <v>13295</v>
      </c>
      <c r="AE6" s="12">
        <f t="shared" si="4"/>
        <v>13555</v>
      </c>
      <c r="AF6" s="12">
        <f t="shared" si="4"/>
        <v>13815</v>
      </c>
      <c r="AG6" s="12">
        <f t="shared" si="4"/>
        <v>14075</v>
      </c>
      <c r="AH6" s="12">
        <f t="shared" si="4"/>
        <v>14335</v>
      </c>
    </row>
    <row r="7" spans="1:34" s="5" customFormat="1" ht="21" customHeight="1" thickBot="1">
      <c r="A7" s="23"/>
      <c r="B7" s="13">
        <v>2016</v>
      </c>
      <c r="C7" s="13" t="s">
        <v>58</v>
      </c>
      <c r="D7" s="13">
        <v>8040</v>
      </c>
      <c r="E7" s="13">
        <f>D7+325</f>
        <v>8365</v>
      </c>
      <c r="F7" s="13">
        <f aca="true" t="shared" si="5" ref="F7:AH7">E7+325</f>
        <v>8690</v>
      </c>
      <c r="G7" s="13">
        <f t="shared" si="5"/>
        <v>9015</v>
      </c>
      <c r="H7" s="13">
        <f t="shared" si="5"/>
        <v>9340</v>
      </c>
      <c r="I7" s="13">
        <f t="shared" si="5"/>
        <v>9665</v>
      </c>
      <c r="J7" s="13">
        <f t="shared" si="5"/>
        <v>9990</v>
      </c>
      <c r="K7" s="13">
        <f t="shared" si="5"/>
        <v>10315</v>
      </c>
      <c r="L7" s="13">
        <f t="shared" si="5"/>
        <v>10640</v>
      </c>
      <c r="M7" s="13">
        <f t="shared" si="5"/>
        <v>10965</v>
      </c>
      <c r="N7" s="13">
        <f t="shared" si="5"/>
        <v>11290</v>
      </c>
      <c r="O7" s="13">
        <f t="shared" si="5"/>
        <v>11615</v>
      </c>
      <c r="P7" s="13">
        <f t="shared" si="5"/>
        <v>11940</v>
      </c>
      <c r="Q7" s="13">
        <f t="shared" si="5"/>
        <v>12265</v>
      </c>
      <c r="R7" s="13">
        <f t="shared" si="5"/>
        <v>12590</v>
      </c>
      <c r="S7" s="13">
        <f t="shared" si="5"/>
        <v>12915</v>
      </c>
      <c r="T7" s="13">
        <f t="shared" si="5"/>
        <v>13240</v>
      </c>
      <c r="U7" s="13">
        <f t="shared" si="5"/>
        <v>13565</v>
      </c>
      <c r="V7" s="13">
        <f t="shared" si="5"/>
        <v>13890</v>
      </c>
      <c r="W7" s="13">
        <f t="shared" si="5"/>
        <v>14215</v>
      </c>
      <c r="X7" s="13">
        <f t="shared" si="5"/>
        <v>14540</v>
      </c>
      <c r="Y7" s="13">
        <f t="shared" si="5"/>
        <v>14865</v>
      </c>
      <c r="Z7" s="13">
        <f t="shared" si="5"/>
        <v>15190</v>
      </c>
      <c r="AA7" s="13">
        <f t="shared" si="5"/>
        <v>15515</v>
      </c>
      <c r="AB7" s="13">
        <f t="shared" si="5"/>
        <v>15840</v>
      </c>
      <c r="AC7" s="13">
        <f t="shared" si="5"/>
        <v>16165</v>
      </c>
      <c r="AD7" s="13">
        <f t="shared" si="5"/>
        <v>16490</v>
      </c>
      <c r="AE7" s="13">
        <f t="shared" si="5"/>
        <v>16815</v>
      </c>
      <c r="AF7" s="13">
        <f t="shared" si="5"/>
        <v>17140</v>
      </c>
      <c r="AG7" s="13">
        <f t="shared" si="5"/>
        <v>17465</v>
      </c>
      <c r="AH7" s="13">
        <f t="shared" si="5"/>
        <v>17790</v>
      </c>
    </row>
    <row r="8" spans="1:34" s="5" customFormat="1" ht="21" customHeight="1" thickTop="1">
      <c r="A8" s="24">
        <v>4</v>
      </c>
      <c r="B8" s="14">
        <v>2015</v>
      </c>
      <c r="C8" s="14" t="s">
        <v>38</v>
      </c>
      <c r="D8" s="14">
        <v>6730</v>
      </c>
      <c r="E8" s="14">
        <f>D8+300</f>
        <v>7030</v>
      </c>
      <c r="F8" s="14">
        <f aca="true" t="shared" si="6" ref="F8:AH8">E8+300</f>
        <v>7330</v>
      </c>
      <c r="G8" s="14">
        <f t="shared" si="6"/>
        <v>7630</v>
      </c>
      <c r="H8" s="14">
        <f t="shared" si="6"/>
        <v>7930</v>
      </c>
      <c r="I8" s="14">
        <f t="shared" si="6"/>
        <v>8230</v>
      </c>
      <c r="J8" s="14">
        <f t="shared" si="6"/>
        <v>8530</v>
      </c>
      <c r="K8" s="14">
        <f t="shared" si="6"/>
        <v>8830</v>
      </c>
      <c r="L8" s="14">
        <f t="shared" si="6"/>
        <v>9130</v>
      </c>
      <c r="M8" s="14">
        <f t="shared" si="6"/>
        <v>9430</v>
      </c>
      <c r="N8" s="14">
        <f t="shared" si="6"/>
        <v>9730</v>
      </c>
      <c r="O8" s="14">
        <f t="shared" si="6"/>
        <v>10030</v>
      </c>
      <c r="P8" s="14">
        <f t="shared" si="6"/>
        <v>10330</v>
      </c>
      <c r="Q8" s="14">
        <f t="shared" si="6"/>
        <v>10630</v>
      </c>
      <c r="R8" s="14">
        <f t="shared" si="6"/>
        <v>10930</v>
      </c>
      <c r="S8" s="14">
        <f t="shared" si="6"/>
        <v>11230</v>
      </c>
      <c r="T8" s="14">
        <f t="shared" si="6"/>
        <v>11530</v>
      </c>
      <c r="U8" s="14">
        <f t="shared" si="6"/>
        <v>11830</v>
      </c>
      <c r="V8" s="14">
        <f t="shared" si="6"/>
        <v>12130</v>
      </c>
      <c r="W8" s="14">
        <f t="shared" si="6"/>
        <v>12430</v>
      </c>
      <c r="X8" s="14">
        <f t="shared" si="6"/>
        <v>12730</v>
      </c>
      <c r="Y8" s="14">
        <f t="shared" si="6"/>
        <v>13030</v>
      </c>
      <c r="Z8" s="14">
        <f t="shared" si="6"/>
        <v>13330</v>
      </c>
      <c r="AA8" s="14">
        <f t="shared" si="6"/>
        <v>13630</v>
      </c>
      <c r="AB8" s="14">
        <f t="shared" si="6"/>
        <v>13930</v>
      </c>
      <c r="AC8" s="14">
        <f t="shared" si="6"/>
        <v>14230</v>
      </c>
      <c r="AD8" s="14">
        <f t="shared" si="6"/>
        <v>14530</v>
      </c>
      <c r="AE8" s="14">
        <f t="shared" si="6"/>
        <v>14830</v>
      </c>
      <c r="AF8" s="14">
        <f t="shared" si="6"/>
        <v>15130</v>
      </c>
      <c r="AG8" s="14">
        <f t="shared" si="6"/>
        <v>15430</v>
      </c>
      <c r="AH8" s="14">
        <f t="shared" si="6"/>
        <v>15730</v>
      </c>
    </row>
    <row r="9" spans="1:34" s="5" customFormat="1" ht="21" customHeight="1" thickBot="1">
      <c r="A9" s="23"/>
      <c r="B9" s="13">
        <v>2016</v>
      </c>
      <c r="C9" s="13" t="s">
        <v>59</v>
      </c>
      <c r="D9" s="13">
        <v>8280</v>
      </c>
      <c r="E9" s="13">
        <f>D9+370</f>
        <v>8650</v>
      </c>
      <c r="F9" s="13">
        <f aca="true" t="shared" si="7" ref="F9:AH9">E9+370</f>
        <v>9020</v>
      </c>
      <c r="G9" s="13">
        <f t="shared" si="7"/>
        <v>9390</v>
      </c>
      <c r="H9" s="13">
        <f t="shared" si="7"/>
        <v>9760</v>
      </c>
      <c r="I9" s="13">
        <f t="shared" si="7"/>
        <v>10130</v>
      </c>
      <c r="J9" s="13">
        <f t="shared" si="7"/>
        <v>10500</v>
      </c>
      <c r="K9" s="13">
        <f t="shared" si="7"/>
        <v>10870</v>
      </c>
      <c r="L9" s="13">
        <f t="shared" si="7"/>
        <v>11240</v>
      </c>
      <c r="M9" s="13">
        <f t="shared" si="7"/>
        <v>11610</v>
      </c>
      <c r="N9" s="13">
        <f t="shared" si="7"/>
        <v>11980</v>
      </c>
      <c r="O9" s="13">
        <f t="shared" si="7"/>
        <v>12350</v>
      </c>
      <c r="P9" s="13">
        <f t="shared" si="7"/>
        <v>12720</v>
      </c>
      <c r="Q9" s="13">
        <f t="shared" si="7"/>
        <v>13090</v>
      </c>
      <c r="R9" s="13">
        <f t="shared" si="7"/>
        <v>13460</v>
      </c>
      <c r="S9" s="13">
        <f t="shared" si="7"/>
        <v>13830</v>
      </c>
      <c r="T9" s="13">
        <f t="shared" si="7"/>
        <v>14200</v>
      </c>
      <c r="U9" s="13">
        <f t="shared" si="7"/>
        <v>14570</v>
      </c>
      <c r="V9" s="13">
        <f t="shared" si="7"/>
        <v>14940</v>
      </c>
      <c r="W9" s="13">
        <f t="shared" si="7"/>
        <v>15310</v>
      </c>
      <c r="X9" s="13">
        <f t="shared" si="7"/>
        <v>15680</v>
      </c>
      <c r="Y9" s="13">
        <f t="shared" si="7"/>
        <v>16050</v>
      </c>
      <c r="Z9" s="13">
        <f t="shared" si="7"/>
        <v>16420</v>
      </c>
      <c r="AA9" s="13">
        <f t="shared" si="7"/>
        <v>16790</v>
      </c>
      <c r="AB9" s="13">
        <f t="shared" si="7"/>
        <v>17160</v>
      </c>
      <c r="AC9" s="13">
        <f t="shared" si="7"/>
        <v>17530</v>
      </c>
      <c r="AD9" s="13">
        <f t="shared" si="7"/>
        <v>17900</v>
      </c>
      <c r="AE9" s="13">
        <f t="shared" si="7"/>
        <v>18270</v>
      </c>
      <c r="AF9" s="13">
        <f t="shared" si="7"/>
        <v>18640</v>
      </c>
      <c r="AG9" s="13">
        <f t="shared" si="7"/>
        <v>19010</v>
      </c>
      <c r="AH9" s="13">
        <f t="shared" si="7"/>
        <v>19380</v>
      </c>
    </row>
    <row r="10" spans="1:34" s="5" customFormat="1" ht="21" customHeight="1" thickTop="1">
      <c r="A10" s="24">
        <v>5</v>
      </c>
      <c r="B10" s="14">
        <v>2015</v>
      </c>
      <c r="C10" s="14" t="s">
        <v>39</v>
      </c>
      <c r="D10" s="14">
        <v>6985</v>
      </c>
      <c r="E10" s="14">
        <f>D10+340</f>
        <v>7325</v>
      </c>
      <c r="F10" s="14">
        <f aca="true" t="shared" si="8" ref="F10:AH10">E10+340</f>
        <v>7665</v>
      </c>
      <c r="G10" s="14">
        <f t="shared" si="8"/>
        <v>8005</v>
      </c>
      <c r="H10" s="14">
        <f t="shared" si="8"/>
        <v>8345</v>
      </c>
      <c r="I10" s="14">
        <f t="shared" si="8"/>
        <v>8685</v>
      </c>
      <c r="J10" s="14">
        <f t="shared" si="8"/>
        <v>9025</v>
      </c>
      <c r="K10" s="14">
        <f t="shared" si="8"/>
        <v>9365</v>
      </c>
      <c r="L10" s="14">
        <f t="shared" si="8"/>
        <v>9705</v>
      </c>
      <c r="M10" s="14">
        <f t="shared" si="8"/>
        <v>10045</v>
      </c>
      <c r="N10" s="14">
        <f t="shared" si="8"/>
        <v>10385</v>
      </c>
      <c r="O10" s="14">
        <f t="shared" si="8"/>
        <v>10725</v>
      </c>
      <c r="P10" s="14">
        <f t="shared" si="8"/>
        <v>11065</v>
      </c>
      <c r="Q10" s="14">
        <f t="shared" si="8"/>
        <v>11405</v>
      </c>
      <c r="R10" s="14">
        <f t="shared" si="8"/>
        <v>11745</v>
      </c>
      <c r="S10" s="14">
        <f t="shared" si="8"/>
        <v>12085</v>
      </c>
      <c r="T10" s="14">
        <f t="shared" si="8"/>
        <v>12425</v>
      </c>
      <c r="U10" s="14">
        <f t="shared" si="8"/>
        <v>12765</v>
      </c>
      <c r="V10" s="14">
        <f t="shared" si="8"/>
        <v>13105</v>
      </c>
      <c r="W10" s="14">
        <f t="shared" si="8"/>
        <v>13445</v>
      </c>
      <c r="X10" s="14">
        <f t="shared" si="8"/>
        <v>13785</v>
      </c>
      <c r="Y10" s="14">
        <f t="shared" si="8"/>
        <v>14125</v>
      </c>
      <c r="Z10" s="14">
        <f t="shared" si="8"/>
        <v>14465</v>
      </c>
      <c r="AA10" s="14">
        <f t="shared" si="8"/>
        <v>14805</v>
      </c>
      <c r="AB10" s="14">
        <f t="shared" si="8"/>
        <v>15145</v>
      </c>
      <c r="AC10" s="14">
        <f t="shared" si="8"/>
        <v>15485</v>
      </c>
      <c r="AD10" s="14">
        <f t="shared" si="8"/>
        <v>15825</v>
      </c>
      <c r="AE10" s="14">
        <f t="shared" si="8"/>
        <v>16165</v>
      </c>
      <c r="AF10" s="14">
        <f t="shared" si="8"/>
        <v>16505</v>
      </c>
      <c r="AG10" s="14">
        <f t="shared" si="8"/>
        <v>16845</v>
      </c>
      <c r="AH10" s="14">
        <f t="shared" si="8"/>
        <v>17185</v>
      </c>
    </row>
    <row r="11" spans="1:34" s="5" customFormat="1" ht="21" customHeight="1" thickBot="1">
      <c r="A11" s="23"/>
      <c r="B11" s="13">
        <v>2016</v>
      </c>
      <c r="C11" s="13" t="s">
        <v>60</v>
      </c>
      <c r="D11" s="13">
        <v>8590</v>
      </c>
      <c r="E11" s="13">
        <f>D11+420</f>
        <v>9010</v>
      </c>
      <c r="F11" s="13">
        <f aca="true" t="shared" si="9" ref="F11:AH11">E11+420</f>
        <v>9430</v>
      </c>
      <c r="G11" s="13">
        <f t="shared" si="9"/>
        <v>9850</v>
      </c>
      <c r="H11" s="13">
        <f t="shared" si="9"/>
        <v>10270</v>
      </c>
      <c r="I11" s="13">
        <f t="shared" si="9"/>
        <v>10690</v>
      </c>
      <c r="J11" s="13">
        <f t="shared" si="9"/>
        <v>11110</v>
      </c>
      <c r="K11" s="13">
        <f t="shared" si="9"/>
        <v>11530</v>
      </c>
      <c r="L11" s="13">
        <f t="shared" si="9"/>
        <v>11950</v>
      </c>
      <c r="M11" s="13">
        <f t="shared" si="9"/>
        <v>12370</v>
      </c>
      <c r="N11" s="13">
        <f t="shared" si="9"/>
        <v>12790</v>
      </c>
      <c r="O11" s="13">
        <f t="shared" si="9"/>
        <v>13210</v>
      </c>
      <c r="P11" s="13">
        <f t="shared" si="9"/>
        <v>13630</v>
      </c>
      <c r="Q11" s="13">
        <f t="shared" si="9"/>
        <v>14050</v>
      </c>
      <c r="R11" s="13">
        <f t="shared" si="9"/>
        <v>14470</v>
      </c>
      <c r="S11" s="13">
        <f t="shared" si="9"/>
        <v>14890</v>
      </c>
      <c r="T11" s="13">
        <f t="shared" si="9"/>
        <v>15310</v>
      </c>
      <c r="U11" s="13">
        <f t="shared" si="9"/>
        <v>15730</v>
      </c>
      <c r="V11" s="13">
        <f t="shared" si="9"/>
        <v>16150</v>
      </c>
      <c r="W11" s="13">
        <f t="shared" si="9"/>
        <v>16570</v>
      </c>
      <c r="X11" s="13">
        <f t="shared" si="9"/>
        <v>16990</v>
      </c>
      <c r="Y11" s="13">
        <f t="shared" si="9"/>
        <v>17410</v>
      </c>
      <c r="Z11" s="13">
        <f t="shared" si="9"/>
        <v>17830</v>
      </c>
      <c r="AA11" s="13">
        <f t="shared" si="9"/>
        <v>18250</v>
      </c>
      <c r="AB11" s="13">
        <f t="shared" si="9"/>
        <v>18670</v>
      </c>
      <c r="AC11" s="13">
        <f t="shared" si="9"/>
        <v>19090</v>
      </c>
      <c r="AD11" s="13">
        <f t="shared" si="9"/>
        <v>19510</v>
      </c>
      <c r="AE11" s="13">
        <f t="shared" si="9"/>
        <v>19930</v>
      </c>
      <c r="AF11" s="13">
        <f t="shared" si="9"/>
        <v>20350</v>
      </c>
      <c r="AG11" s="13">
        <f t="shared" si="9"/>
        <v>20770</v>
      </c>
      <c r="AH11" s="13">
        <f t="shared" si="9"/>
        <v>21190</v>
      </c>
    </row>
    <row r="12" spans="1:34" s="5" customFormat="1" ht="21" customHeight="1" thickTop="1">
      <c r="A12" s="24">
        <v>6</v>
      </c>
      <c r="B12" s="14">
        <v>2015</v>
      </c>
      <c r="C12" s="14" t="s">
        <v>40</v>
      </c>
      <c r="D12" s="14">
        <v>7235</v>
      </c>
      <c r="E12" s="14">
        <f>D12+375</f>
        <v>7610</v>
      </c>
      <c r="F12" s="14">
        <f aca="true" t="shared" si="10" ref="F12:AH12">E12+375</f>
        <v>7985</v>
      </c>
      <c r="G12" s="14">
        <f t="shared" si="10"/>
        <v>8360</v>
      </c>
      <c r="H12" s="14">
        <f t="shared" si="10"/>
        <v>8735</v>
      </c>
      <c r="I12" s="14">
        <f t="shared" si="10"/>
        <v>9110</v>
      </c>
      <c r="J12" s="14">
        <f t="shared" si="10"/>
        <v>9485</v>
      </c>
      <c r="K12" s="14">
        <f t="shared" si="10"/>
        <v>9860</v>
      </c>
      <c r="L12" s="14">
        <f t="shared" si="10"/>
        <v>10235</v>
      </c>
      <c r="M12" s="14">
        <f t="shared" si="10"/>
        <v>10610</v>
      </c>
      <c r="N12" s="14">
        <f t="shared" si="10"/>
        <v>10985</v>
      </c>
      <c r="O12" s="14">
        <f t="shared" si="10"/>
        <v>11360</v>
      </c>
      <c r="P12" s="14">
        <f t="shared" si="10"/>
        <v>11735</v>
      </c>
      <c r="Q12" s="14">
        <f t="shared" si="10"/>
        <v>12110</v>
      </c>
      <c r="R12" s="14">
        <f t="shared" si="10"/>
        <v>12485</v>
      </c>
      <c r="S12" s="14">
        <f t="shared" si="10"/>
        <v>12860</v>
      </c>
      <c r="T12" s="14">
        <f t="shared" si="10"/>
        <v>13235</v>
      </c>
      <c r="U12" s="14">
        <f t="shared" si="10"/>
        <v>13610</v>
      </c>
      <c r="V12" s="14">
        <f t="shared" si="10"/>
        <v>13985</v>
      </c>
      <c r="W12" s="14">
        <f t="shared" si="10"/>
        <v>14360</v>
      </c>
      <c r="X12" s="14">
        <f t="shared" si="10"/>
        <v>14735</v>
      </c>
      <c r="Y12" s="14">
        <f t="shared" si="10"/>
        <v>15110</v>
      </c>
      <c r="Z12" s="14">
        <f t="shared" si="10"/>
        <v>15485</v>
      </c>
      <c r="AA12" s="14">
        <f t="shared" si="10"/>
        <v>15860</v>
      </c>
      <c r="AB12" s="14">
        <f t="shared" si="10"/>
        <v>16235</v>
      </c>
      <c r="AC12" s="14">
        <f t="shared" si="10"/>
        <v>16610</v>
      </c>
      <c r="AD12" s="14">
        <f t="shared" si="10"/>
        <v>16985</v>
      </c>
      <c r="AE12" s="14">
        <f t="shared" si="10"/>
        <v>17360</v>
      </c>
      <c r="AF12" s="14">
        <f t="shared" si="10"/>
        <v>17735</v>
      </c>
      <c r="AG12" s="14">
        <f t="shared" si="10"/>
        <v>18110</v>
      </c>
      <c r="AH12" s="14">
        <f t="shared" si="10"/>
        <v>18485</v>
      </c>
    </row>
    <row r="13" spans="1:34" s="5" customFormat="1" ht="21" customHeight="1" thickBot="1">
      <c r="A13" s="23"/>
      <c r="B13" s="13">
        <v>2016</v>
      </c>
      <c r="C13" s="13" t="s">
        <v>61</v>
      </c>
      <c r="D13" s="13">
        <v>8900</v>
      </c>
      <c r="E13" s="13">
        <f>D13+470</f>
        <v>9370</v>
      </c>
      <c r="F13" s="13">
        <f aca="true" t="shared" si="11" ref="F13:AH13">E13+470</f>
        <v>9840</v>
      </c>
      <c r="G13" s="13">
        <f t="shared" si="11"/>
        <v>10310</v>
      </c>
      <c r="H13" s="13">
        <f t="shared" si="11"/>
        <v>10780</v>
      </c>
      <c r="I13" s="13">
        <f t="shared" si="11"/>
        <v>11250</v>
      </c>
      <c r="J13" s="13">
        <f t="shared" si="11"/>
        <v>11720</v>
      </c>
      <c r="K13" s="13">
        <f t="shared" si="11"/>
        <v>12190</v>
      </c>
      <c r="L13" s="13">
        <f t="shared" si="11"/>
        <v>12660</v>
      </c>
      <c r="M13" s="13">
        <f t="shared" si="11"/>
        <v>13130</v>
      </c>
      <c r="N13" s="13">
        <f t="shared" si="11"/>
        <v>13600</v>
      </c>
      <c r="O13" s="13">
        <f t="shared" si="11"/>
        <v>14070</v>
      </c>
      <c r="P13" s="13">
        <f t="shared" si="11"/>
        <v>14540</v>
      </c>
      <c r="Q13" s="13">
        <f t="shared" si="11"/>
        <v>15010</v>
      </c>
      <c r="R13" s="13">
        <f t="shared" si="11"/>
        <v>15480</v>
      </c>
      <c r="S13" s="13">
        <f t="shared" si="11"/>
        <v>15950</v>
      </c>
      <c r="T13" s="13">
        <f t="shared" si="11"/>
        <v>16420</v>
      </c>
      <c r="U13" s="13">
        <f t="shared" si="11"/>
        <v>16890</v>
      </c>
      <c r="V13" s="13">
        <f t="shared" si="11"/>
        <v>17360</v>
      </c>
      <c r="W13" s="13">
        <f t="shared" si="11"/>
        <v>17830</v>
      </c>
      <c r="X13" s="13">
        <f t="shared" si="11"/>
        <v>18300</v>
      </c>
      <c r="Y13" s="13">
        <f t="shared" si="11"/>
        <v>18770</v>
      </c>
      <c r="Z13" s="13">
        <f t="shared" si="11"/>
        <v>19240</v>
      </c>
      <c r="AA13" s="13">
        <f t="shared" si="11"/>
        <v>19710</v>
      </c>
      <c r="AB13" s="13">
        <f t="shared" si="11"/>
        <v>20180</v>
      </c>
      <c r="AC13" s="13">
        <f t="shared" si="11"/>
        <v>20650</v>
      </c>
      <c r="AD13" s="13">
        <f t="shared" si="11"/>
        <v>21120</v>
      </c>
      <c r="AE13" s="13">
        <f t="shared" si="11"/>
        <v>21590</v>
      </c>
      <c r="AF13" s="13">
        <f t="shared" si="11"/>
        <v>22060</v>
      </c>
      <c r="AG13" s="13">
        <f t="shared" si="11"/>
        <v>22530</v>
      </c>
      <c r="AH13" s="13">
        <f t="shared" si="11"/>
        <v>23000</v>
      </c>
    </row>
    <row r="14" spans="1:34" s="5" customFormat="1" ht="21" customHeight="1" thickTop="1">
      <c r="A14" s="24">
        <v>7</v>
      </c>
      <c r="B14" s="14">
        <v>2015</v>
      </c>
      <c r="C14" s="14" t="s">
        <v>41</v>
      </c>
      <c r="D14" s="14">
        <v>7490</v>
      </c>
      <c r="E14" s="14">
        <f>D14+415</f>
        <v>7905</v>
      </c>
      <c r="F14" s="14">
        <f aca="true" t="shared" si="12" ref="F14:AH14">E14+415</f>
        <v>8320</v>
      </c>
      <c r="G14" s="14">
        <f t="shared" si="12"/>
        <v>8735</v>
      </c>
      <c r="H14" s="14">
        <f t="shared" si="12"/>
        <v>9150</v>
      </c>
      <c r="I14" s="14">
        <f t="shared" si="12"/>
        <v>9565</v>
      </c>
      <c r="J14" s="14">
        <f t="shared" si="12"/>
        <v>9980</v>
      </c>
      <c r="K14" s="14">
        <f t="shared" si="12"/>
        <v>10395</v>
      </c>
      <c r="L14" s="14">
        <f t="shared" si="12"/>
        <v>10810</v>
      </c>
      <c r="M14" s="14">
        <f t="shared" si="12"/>
        <v>11225</v>
      </c>
      <c r="N14" s="14">
        <f t="shared" si="12"/>
        <v>11640</v>
      </c>
      <c r="O14" s="14">
        <f t="shared" si="12"/>
        <v>12055</v>
      </c>
      <c r="P14" s="14">
        <f t="shared" si="12"/>
        <v>12470</v>
      </c>
      <c r="Q14" s="14">
        <f t="shared" si="12"/>
        <v>12885</v>
      </c>
      <c r="R14" s="14">
        <f t="shared" si="12"/>
        <v>13300</v>
      </c>
      <c r="S14" s="14">
        <f t="shared" si="12"/>
        <v>13715</v>
      </c>
      <c r="T14" s="14">
        <f t="shared" si="12"/>
        <v>14130</v>
      </c>
      <c r="U14" s="14">
        <f t="shared" si="12"/>
        <v>14545</v>
      </c>
      <c r="V14" s="14">
        <f t="shared" si="12"/>
        <v>14960</v>
      </c>
      <c r="W14" s="14">
        <f t="shared" si="12"/>
        <v>15375</v>
      </c>
      <c r="X14" s="14">
        <f t="shared" si="12"/>
        <v>15790</v>
      </c>
      <c r="Y14" s="14">
        <f t="shared" si="12"/>
        <v>16205</v>
      </c>
      <c r="Z14" s="14">
        <f t="shared" si="12"/>
        <v>16620</v>
      </c>
      <c r="AA14" s="14">
        <f t="shared" si="12"/>
        <v>17035</v>
      </c>
      <c r="AB14" s="14">
        <f t="shared" si="12"/>
        <v>17450</v>
      </c>
      <c r="AC14" s="14">
        <f t="shared" si="12"/>
        <v>17865</v>
      </c>
      <c r="AD14" s="14">
        <f t="shared" si="12"/>
        <v>18280</v>
      </c>
      <c r="AE14" s="14">
        <f t="shared" si="12"/>
        <v>18695</v>
      </c>
      <c r="AF14" s="14">
        <f t="shared" si="12"/>
        <v>19110</v>
      </c>
      <c r="AG14" s="14">
        <f t="shared" si="12"/>
        <v>19525</v>
      </c>
      <c r="AH14" s="14">
        <f t="shared" si="12"/>
        <v>19940</v>
      </c>
    </row>
    <row r="15" spans="1:34" s="5" customFormat="1" ht="21" customHeight="1" thickBot="1">
      <c r="A15" s="23"/>
      <c r="B15" s="13">
        <v>2016</v>
      </c>
      <c r="C15" s="13" t="s">
        <v>62</v>
      </c>
      <c r="D15" s="13">
        <v>9220</v>
      </c>
      <c r="E15" s="13">
        <f>D15+510</f>
        <v>9730</v>
      </c>
      <c r="F15" s="13">
        <f aca="true" t="shared" si="13" ref="F15:AH15">E15+510</f>
        <v>10240</v>
      </c>
      <c r="G15" s="13">
        <f t="shared" si="13"/>
        <v>10750</v>
      </c>
      <c r="H15" s="13">
        <f t="shared" si="13"/>
        <v>11260</v>
      </c>
      <c r="I15" s="13">
        <f t="shared" si="13"/>
        <v>11770</v>
      </c>
      <c r="J15" s="13">
        <f t="shared" si="13"/>
        <v>12280</v>
      </c>
      <c r="K15" s="13">
        <f t="shared" si="13"/>
        <v>12790</v>
      </c>
      <c r="L15" s="13">
        <f t="shared" si="13"/>
        <v>13300</v>
      </c>
      <c r="M15" s="13">
        <f t="shared" si="13"/>
        <v>13810</v>
      </c>
      <c r="N15" s="13">
        <f t="shared" si="13"/>
        <v>14320</v>
      </c>
      <c r="O15" s="13">
        <f t="shared" si="13"/>
        <v>14830</v>
      </c>
      <c r="P15" s="13">
        <f t="shared" si="13"/>
        <v>15340</v>
      </c>
      <c r="Q15" s="13">
        <f t="shared" si="13"/>
        <v>15850</v>
      </c>
      <c r="R15" s="13">
        <f t="shared" si="13"/>
        <v>16360</v>
      </c>
      <c r="S15" s="13">
        <f t="shared" si="13"/>
        <v>16870</v>
      </c>
      <c r="T15" s="13">
        <f t="shared" si="13"/>
        <v>17380</v>
      </c>
      <c r="U15" s="13">
        <f t="shared" si="13"/>
        <v>17890</v>
      </c>
      <c r="V15" s="13">
        <f t="shared" si="13"/>
        <v>18400</v>
      </c>
      <c r="W15" s="13">
        <f t="shared" si="13"/>
        <v>18910</v>
      </c>
      <c r="X15" s="13">
        <f t="shared" si="13"/>
        <v>19420</v>
      </c>
      <c r="Y15" s="13">
        <f t="shared" si="13"/>
        <v>19930</v>
      </c>
      <c r="Z15" s="13">
        <f t="shared" si="13"/>
        <v>20440</v>
      </c>
      <c r="AA15" s="13">
        <f t="shared" si="13"/>
        <v>20950</v>
      </c>
      <c r="AB15" s="13">
        <f t="shared" si="13"/>
        <v>21460</v>
      </c>
      <c r="AC15" s="13">
        <f t="shared" si="13"/>
        <v>21970</v>
      </c>
      <c r="AD15" s="13">
        <f t="shared" si="13"/>
        <v>22480</v>
      </c>
      <c r="AE15" s="13">
        <f t="shared" si="13"/>
        <v>22990</v>
      </c>
      <c r="AF15" s="13">
        <f t="shared" si="13"/>
        <v>23500</v>
      </c>
      <c r="AG15" s="13">
        <f t="shared" si="13"/>
        <v>24010</v>
      </c>
      <c r="AH15" s="13">
        <f t="shared" si="13"/>
        <v>24520</v>
      </c>
    </row>
    <row r="16" spans="1:34" s="5" customFormat="1" ht="21" customHeight="1" thickTop="1">
      <c r="A16" s="24">
        <v>8</v>
      </c>
      <c r="B16" s="14">
        <v>2015</v>
      </c>
      <c r="C16" s="14" t="s">
        <v>42</v>
      </c>
      <c r="D16" s="14">
        <v>7750</v>
      </c>
      <c r="E16" s="14">
        <f>D16+455</f>
        <v>8205</v>
      </c>
      <c r="F16" s="14">
        <f aca="true" t="shared" si="14" ref="F16:AH16">E16+455</f>
        <v>8660</v>
      </c>
      <c r="G16" s="14">
        <f t="shared" si="14"/>
        <v>9115</v>
      </c>
      <c r="H16" s="14">
        <f t="shared" si="14"/>
        <v>9570</v>
      </c>
      <c r="I16" s="14">
        <f t="shared" si="14"/>
        <v>10025</v>
      </c>
      <c r="J16" s="14">
        <f t="shared" si="14"/>
        <v>10480</v>
      </c>
      <c r="K16" s="14">
        <f t="shared" si="14"/>
        <v>10935</v>
      </c>
      <c r="L16" s="14">
        <f t="shared" si="14"/>
        <v>11390</v>
      </c>
      <c r="M16" s="14">
        <f t="shared" si="14"/>
        <v>11845</v>
      </c>
      <c r="N16" s="14">
        <f t="shared" si="14"/>
        <v>12300</v>
      </c>
      <c r="O16" s="14">
        <f t="shared" si="14"/>
        <v>12755</v>
      </c>
      <c r="P16" s="14">
        <f t="shared" si="14"/>
        <v>13210</v>
      </c>
      <c r="Q16" s="14">
        <f t="shared" si="14"/>
        <v>13665</v>
      </c>
      <c r="R16" s="14">
        <f t="shared" si="14"/>
        <v>14120</v>
      </c>
      <c r="S16" s="14">
        <f t="shared" si="14"/>
        <v>14575</v>
      </c>
      <c r="T16" s="14">
        <f t="shared" si="14"/>
        <v>15030</v>
      </c>
      <c r="U16" s="14">
        <f t="shared" si="14"/>
        <v>15485</v>
      </c>
      <c r="V16" s="14">
        <f t="shared" si="14"/>
        <v>15940</v>
      </c>
      <c r="W16" s="14">
        <f t="shared" si="14"/>
        <v>16395</v>
      </c>
      <c r="X16" s="14">
        <f t="shared" si="14"/>
        <v>16850</v>
      </c>
      <c r="Y16" s="14">
        <f t="shared" si="14"/>
        <v>17305</v>
      </c>
      <c r="Z16" s="14">
        <f t="shared" si="14"/>
        <v>17760</v>
      </c>
      <c r="AA16" s="14">
        <f t="shared" si="14"/>
        <v>18215</v>
      </c>
      <c r="AB16" s="14">
        <f t="shared" si="14"/>
        <v>18670</v>
      </c>
      <c r="AC16" s="14">
        <f t="shared" si="14"/>
        <v>19125</v>
      </c>
      <c r="AD16" s="14">
        <f t="shared" si="14"/>
        <v>19580</v>
      </c>
      <c r="AE16" s="14">
        <f t="shared" si="14"/>
        <v>20035</v>
      </c>
      <c r="AF16" s="14">
        <f t="shared" si="14"/>
        <v>20490</v>
      </c>
      <c r="AG16" s="14">
        <f t="shared" si="14"/>
        <v>20945</v>
      </c>
      <c r="AH16" s="14">
        <f t="shared" si="14"/>
        <v>21400</v>
      </c>
    </row>
    <row r="17" spans="1:34" s="5" customFormat="1" ht="21" customHeight="1" thickBot="1">
      <c r="A17" s="23"/>
      <c r="B17" s="13">
        <v>2016</v>
      </c>
      <c r="C17" s="13" t="s">
        <v>63</v>
      </c>
      <c r="D17" s="13">
        <v>9540</v>
      </c>
      <c r="E17" s="13">
        <f>D17+560</f>
        <v>10100</v>
      </c>
      <c r="F17" s="13">
        <f aca="true" t="shared" si="15" ref="F17:AH17">E17+560</f>
        <v>10660</v>
      </c>
      <c r="G17" s="13">
        <f t="shared" si="15"/>
        <v>11220</v>
      </c>
      <c r="H17" s="13">
        <f t="shared" si="15"/>
        <v>11780</v>
      </c>
      <c r="I17" s="13">
        <f t="shared" si="15"/>
        <v>12340</v>
      </c>
      <c r="J17" s="13">
        <f t="shared" si="15"/>
        <v>12900</v>
      </c>
      <c r="K17" s="13">
        <f t="shared" si="15"/>
        <v>13460</v>
      </c>
      <c r="L17" s="13">
        <f t="shared" si="15"/>
        <v>14020</v>
      </c>
      <c r="M17" s="13">
        <f t="shared" si="15"/>
        <v>14580</v>
      </c>
      <c r="N17" s="13">
        <f t="shared" si="15"/>
        <v>15140</v>
      </c>
      <c r="O17" s="13">
        <f t="shared" si="15"/>
        <v>15700</v>
      </c>
      <c r="P17" s="13">
        <f t="shared" si="15"/>
        <v>16260</v>
      </c>
      <c r="Q17" s="13">
        <f t="shared" si="15"/>
        <v>16820</v>
      </c>
      <c r="R17" s="13">
        <f t="shared" si="15"/>
        <v>17380</v>
      </c>
      <c r="S17" s="13">
        <f t="shared" si="15"/>
        <v>17940</v>
      </c>
      <c r="T17" s="13">
        <f t="shared" si="15"/>
        <v>18500</v>
      </c>
      <c r="U17" s="13">
        <f t="shared" si="15"/>
        <v>19060</v>
      </c>
      <c r="V17" s="13">
        <f t="shared" si="15"/>
        <v>19620</v>
      </c>
      <c r="W17" s="13">
        <f t="shared" si="15"/>
        <v>20180</v>
      </c>
      <c r="X17" s="13">
        <f t="shared" si="15"/>
        <v>20740</v>
      </c>
      <c r="Y17" s="13">
        <f t="shared" si="15"/>
        <v>21300</v>
      </c>
      <c r="Z17" s="13">
        <f t="shared" si="15"/>
        <v>21860</v>
      </c>
      <c r="AA17" s="13">
        <f t="shared" si="15"/>
        <v>22420</v>
      </c>
      <c r="AB17" s="13">
        <f t="shared" si="15"/>
        <v>22980</v>
      </c>
      <c r="AC17" s="13">
        <f t="shared" si="15"/>
        <v>23540</v>
      </c>
      <c r="AD17" s="13">
        <f t="shared" si="15"/>
        <v>24100</v>
      </c>
      <c r="AE17" s="13">
        <f t="shared" si="15"/>
        <v>24660</v>
      </c>
      <c r="AF17" s="13">
        <f t="shared" si="15"/>
        <v>25220</v>
      </c>
      <c r="AG17" s="13">
        <f t="shared" si="15"/>
        <v>25780</v>
      </c>
      <c r="AH17" s="13">
        <f t="shared" si="15"/>
        <v>26340</v>
      </c>
    </row>
    <row r="18" spans="1:34" s="5" customFormat="1" ht="21" customHeight="1" thickTop="1">
      <c r="A18" s="24">
        <v>9</v>
      </c>
      <c r="B18" s="14">
        <v>2015</v>
      </c>
      <c r="C18" s="14" t="s">
        <v>43</v>
      </c>
      <c r="D18" s="14">
        <v>8015</v>
      </c>
      <c r="E18" s="14">
        <f>D18+495</f>
        <v>8510</v>
      </c>
      <c r="F18" s="14">
        <f aca="true" t="shared" si="16" ref="F18:AH18">E18+495</f>
        <v>9005</v>
      </c>
      <c r="G18" s="14">
        <f t="shared" si="16"/>
        <v>9500</v>
      </c>
      <c r="H18" s="14">
        <f t="shared" si="16"/>
        <v>9995</v>
      </c>
      <c r="I18" s="14">
        <f t="shared" si="16"/>
        <v>10490</v>
      </c>
      <c r="J18" s="14">
        <f t="shared" si="16"/>
        <v>10985</v>
      </c>
      <c r="K18" s="14">
        <f t="shared" si="16"/>
        <v>11480</v>
      </c>
      <c r="L18" s="14">
        <f t="shared" si="16"/>
        <v>11975</v>
      </c>
      <c r="M18" s="14">
        <f t="shared" si="16"/>
        <v>12470</v>
      </c>
      <c r="N18" s="14">
        <f t="shared" si="16"/>
        <v>12965</v>
      </c>
      <c r="O18" s="14">
        <f t="shared" si="16"/>
        <v>13460</v>
      </c>
      <c r="P18" s="14">
        <f t="shared" si="16"/>
        <v>13955</v>
      </c>
      <c r="Q18" s="14">
        <f t="shared" si="16"/>
        <v>14450</v>
      </c>
      <c r="R18" s="14">
        <f t="shared" si="16"/>
        <v>14945</v>
      </c>
      <c r="S18" s="14">
        <f t="shared" si="16"/>
        <v>15440</v>
      </c>
      <c r="T18" s="14">
        <f t="shared" si="16"/>
        <v>15935</v>
      </c>
      <c r="U18" s="14">
        <f t="shared" si="16"/>
        <v>16430</v>
      </c>
      <c r="V18" s="14">
        <f t="shared" si="16"/>
        <v>16925</v>
      </c>
      <c r="W18" s="14">
        <f t="shared" si="16"/>
        <v>17420</v>
      </c>
      <c r="X18" s="14">
        <f t="shared" si="16"/>
        <v>17915</v>
      </c>
      <c r="Y18" s="14">
        <f t="shared" si="16"/>
        <v>18410</v>
      </c>
      <c r="Z18" s="14">
        <f t="shared" si="16"/>
        <v>18905</v>
      </c>
      <c r="AA18" s="14">
        <f t="shared" si="16"/>
        <v>19400</v>
      </c>
      <c r="AB18" s="14">
        <f t="shared" si="16"/>
        <v>19895</v>
      </c>
      <c r="AC18" s="14">
        <f t="shared" si="16"/>
        <v>20390</v>
      </c>
      <c r="AD18" s="14">
        <f t="shared" si="16"/>
        <v>20885</v>
      </c>
      <c r="AE18" s="14">
        <f t="shared" si="16"/>
        <v>21380</v>
      </c>
      <c r="AF18" s="14">
        <f t="shared" si="16"/>
        <v>21875</v>
      </c>
      <c r="AG18" s="14">
        <f t="shared" si="16"/>
        <v>22370</v>
      </c>
      <c r="AH18" s="14">
        <f t="shared" si="16"/>
        <v>22865</v>
      </c>
    </row>
    <row r="19" spans="1:34" s="5" customFormat="1" ht="21" customHeight="1" thickBot="1">
      <c r="A19" s="23"/>
      <c r="B19" s="13">
        <v>2016</v>
      </c>
      <c r="C19" s="13" t="s">
        <v>64</v>
      </c>
      <c r="D19" s="13">
        <v>9860</v>
      </c>
      <c r="E19" s="13">
        <f>D19+610</f>
        <v>10470</v>
      </c>
      <c r="F19" s="13">
        <f aca="true" t="shared" si="17" ref="F19:AH19">E19+610</f>
        <v>11080</v>
      </c>
      <c r="G19" s="13">
        <f t="shared" si="17"/>
        <v>11690</v>
      </c>
      <c r="H19" s="13">
        <f t="shared" si="17"/>
        <v>12300</v>
      </c>
      <c r="I19" s="13">
        <f t="shared" si="17"/>
        <v>12910</v>
      </c>
      <c r="J19" s="13">
        <f t="shared" si="17"/>
        <v>13520</v>
      </c>
      <c r="K19" s="13">
        <f t="shared" si="17"/>
        <v>14130</v>
      </c>
      <c r="L19" s="13">
        <f t="shared" si="17"/>
        <v>14740</v>
      </c>
      <c r="M19" s="13">
        <f t="shared" si="17"/>
        <v>15350</v>
      </c>
      <c r="N19" s="13">
        <f t="shared" si="17"/>
        <v>15960</v>
      </c>
      <c r="O19" s="13">
        <f t="shared" si="17"/>
        <v>16570</v>
      </c>
      <c r="P19" s="13">
        <f t="shared" si="17"/>
        <v>17180</v>
      </c>
      <c r="Q19" s="13">
        <f t="shared" si="17"/>
        <v>17790</v>
      </c>
      <c r="R19" s="13">
        <f t="shared" si="17"/>
        <v>18400</v>
      </c>
      <c r="S19" s="13">
        <f t="shared" si="17"/>
        <v>19010</v>
      </c>
      <c r="T19" s="13">
        <f t="shared" si="17"/>
        <v>19620</v>
      </c>
      <c r="U19" s="13">
        <f t="shared" si="17"/>
        <v>20230</v>
      </c>
      <c r="V19" s="13">
        <f t="shared" si="17"/>
        <v>20840</v>
      </c>
      <c r="W19" s="13">
        <f t="shared" si="17"/>
        <v>21450</v>
      </c>
      <c r="X19" s="13">
        <f t="shared" si="17"/>
        <v>22060</v>
      </c>
      <c r="Y19" s="13">
        <f t="shared" si="17"/>
        <v>22670</v>
      </c>
      <c r="Z19" s="13">
        <f t="shared" si="17"/>
        <v>23280</v>
      </c>
      <c r="AA19" s="13">
        <f t="shared" si="17"/>
        <v>23890</v>
      </c>
      <c r="AB19" s="13">
        <f t="shared" si="17"/>
        <v>24500</v>
      </c>
      <c r="AC19" s="13">
        <f t="shared" si="17"/>
        <v>25110</v>
      </c>
      <c r="AD19" s="13">
        <f t="shared" si="17"/>
        <v>25720</v>
      </c>
      <c r="AE19" s="13">
        <f t="shared" si="17"/>
        <v>26330</v>
      </c>
      <c r="AF19" s="13">
        <f t="shared" si="17"/>
        <v>26940</v>
      </c>
      <c r="AG19" s="13">
        <f t="shared" si="17"/>
        <v>27550</v>
      </c>
      <c r="AH19" s="13">
        <f t="shared" si="17"/>
        <v>28160</v>
      </c>
    </row>
    <row r="20" spans="1:34" s="5" customFormat="1" ht="21" customHeight="1" thickTop="1">
      <c r="A20" s="24">
        <v>10</v>
      </c>
      <c r="B20" s="14">
        <v>2015</v>
      </c>
      <c r="C20" s="14" t="s">
        <v>44</v>
      </c>
      <c r="D20" s="14">
        <v>8275</v>
      </c>
      <c r="E20" s="14">
        <f>D20+544</f>
        <v>8819</v>
      </c>
      <c r="F20" s="14">
        <f aca="true" t="shared" si="18" ref="F20:AH20">E20+544</f>
        <v>9363</v>
      </c>
      <c r="G20" s="14">
        <f t="shared" si="18"/>
        <v>9907</v>
      </c>
      <c r="H20" s="14">
        <f t="shared" si="18"/>
        <v>10451</v>
      </c>
      <c r="I20" s="14">
        <f t="shared" si="18"/>
        <v>10995</v>
      </c>
      <c r="J20" s="14">
        <f t="shared" si="18"/>
        <v>11539</v>
      </c>
      <c r="K20" s="14">
        <f t="shared" si="18"/>
        <v>12083</v>
      </c>
      <c r="L20" s="14">
        <f t="shared" si="18"/>
        <v>12627</v>
      </c>
      <c r="M20" s="14">
        <f t="shared" si="18"/>
        <v>13171</v>
      </c>
      <c r="N20" s="14">
        <f t="shared" si="18"/>
        <v>13715</v>
      </c>
      <c r="O20" s="14">
        <f t="shared" si="18"/>
        <v>14259</v>
      </c>
      <c r="P20" s="14">
        <f t="shared" si="18"/>
        <v>14803</v>
      </c>
      <c r="Q20" s="14">
        <f t="shared" si="18"/>
        <v>15347</v>
      </c>
      <c r="R20" s="14">
        <f t="shared" si="18"/>
        <v>15891</v>
      </c>
      <c r="S20" s="14">
        <f t="shared" si="18"/>
        <v>16435</v>
      </c>
      <c r="T20" s="14">
        <f t="shared" si="18"/>
        <v>16979</v>
      </c>
      <c r="U20" s="14">
        <f t="shared" si="18"/>
        <v>17523</v>
      </c>
      <c r="V20" s="14">
        <f t="shared" si="18"/>
        <v>18067</v>
      </c>
      <c r="W20" s="14">
        <f t="shared" si="18"/>
        <v>18611</v>
      </c>
      <c r="X20" s="14">
        <f t="shared" si="18"/>
        <v>19155</v>
      </c>
      <c r="Y20" s="14">
        <f t="shared" si="18"/>
        <v>19699</v>
      </c>
      <c r="Z20" s="14">
        <f t="shared" si="18"/>
        <v>20243</v>
      </c>
      <c r="AA20" s="14">
        <f t="shared" si="18"/>
        <v>20787</v>
      </c>
      <c r="AB20" s="14">
        <f t="shared" si="18"/>
        <v>21331</v>
      </c>
      <c r="AC20" s="14">
        <f t="shared" si="18"/>
        <v>21875</v>
      </c>
      <c r="AD20" s="14">
        <f t="shared" si="18"/>
        <v>22419</v>
      </c>
      <c r="AE20" s="14">
        <f t="shared" si="18"/>
        <v>22963</v>
      </c>
      <c r="AF20" s="14">
        <f t="shared" si="18"/>
        <v>23507</v>
      </c>
      <c r="AG20" s="14">
        <f t="shared" si="18"/>
        <v>24051</v>
      </c>
      <c r="AH20" s="14">
        <f t="shared" si="18"/>
        <v>24595</v>
      </c>
    </row>
    <row r="21" spans="1:34" s="5" customFormat="1" ht="21" customHeight="1" thickBot="1">
      <c r="A21" s="23"/>
      <c r="B21" s="13">
        <v>2016</v>
      </c>
      <c r="C21" s="13" t="s">
        <v>65</v>
      </c>
      <c r="D21" s="13">
        <v>10180</v>
      </c>
      <c r="E21" s="13">
        <f>D21+670</f>
        <v>10850</v>
      </c>
      <c r="F21" s="13">
        <f aca="true" t="shared" si="19" ref="F21:AH21">E21+670</f>
        <v>11520</v>
      </c>
      <c r="G21" s="13">
        <f t="shared" si="19"/>
        <v>12190</v>
      </c>
      <c r="H21" s="13">
        <f t="shared" si="19"/>
        <v>12860</v>
      </c>
      <c r="I21" s="13">
        <f t="shared" si="19"/>
        <v>13530</v>
      </c>
      <c r="J21" s="13">
        <f t="shared" si="19"/>
        <v>14200</v>
      </c>
      <c r="K21" s="13">
        <f t="shared" si="19"/>
        <v>14870</v>
      </c>
      <c r="L21" s="13">
        <f t="shared" si="19"/>
        <v>15540</v>
      </c>
      <c r="M21" s="13">
        <f t="shared" si="19"/>
        <v>16210</v>
      </c>
      <c r="N21" s="13">
        <f t="shared" si="19"/>
        <v>16880</v>
      </c>
      <c r="O21" s="13">
        <f t="shared" si="19"/>
        <v>17550</v>
      </c>
      <c r="P21" s="13">
        <f t="shared" si="19"/>
        <v>18220</v>
      </c>
      <c r="Q21" s="13">
        <f t="shared" si="19"/>
        <v>18890</v>
      </c>
      <c r="R21" s="13">
        <f t="shared" si="19"/>
        <v>19560</v>
      </c>
      <c r="S21" s="13">
        <f t="shared" si="19"/>
        <v>20230</v>
      </c>
      <c r="T21" s="13">
        <f t="shared" si="19"/>
        <v>20900</v>
      </c>
      <c r="U21" s="13">
        <f t="shared" si="19"/>
        <v>21570</v>
      </c>
      <c r="V21" s="13">
        <f t="shared" si="19"/>
        <v>22240</v>
      </c>
      <c r="W21" s="13">
        <f t="shared" si="19"/>
        <v>22910</v>
      </c>
      <c r="X21" s="13">
        <f t="shared" si="19"/>
        <v>23580</v>
      </c>
      <c r="Y21" s="13">
        <f t="shared" si="19"/>
        <v>24250</v>
      </c>
      <c r="Z21" s="13">
        <f t="shared" si="19"/>
        <v>24920</v>
      </c>
      <c r="AA21" s="13">
        <f t="shared" si="19"/>
        <v>25590</v>
      </c>
      <c r="AB21" s="13">
        <f t="shared" si="19"/>
        <v>26260</v>
      </c>
      <c r="AC21" s="13">
        <f t="shared" si="19"/>
        <v>26930</v>
      </c>
      <c r="AD21" s="13">
        <f t="shared" si="19"/>
        <v>27600</v>
      </c>
      <c r="AE21" s="13">
        <f t="shared" si="19"/>
        <v>28270</v>
      </c>
      <c r="AF21" s="13">
        <f t="shared" si="19"/>
        <v>28940</v>
      </c>
      <c r="AG21" s="13">
        <f t="shared" si="19"/>
        <v>29610</v>
      </c>
      <c r="AH21" s="13">
        <f t="shared" si="19"/>
        <v>30280</v>
      </c>
    </row>
    <row r="22" spans="1:34" s="5" customFormat="1" ht="21" customHeight="1" thickTop="1">
      <c r="A22" s="24">
        <v>11</v>
      </c>
      <c r="B22" s="14">
        <v>2015</v>
      </c>
      <c r="C22" s="14" t="s">
        <v>45</v>
      </c>
      <c r="D22" s="14">
        <v>8540</v>
      </c>
      <c r="E22" s="14">
        <f>D22+595</f>
        <v>9135</v>
      </c>
      <c r="F22" s="14">
        <f aca="true" t="shared" si="20" ref="F22:AH22">E22+595</f>
        <v>9730</v>
      </c>
      <c r="G22" s="14">
        <f t="shared" si="20"/>
        <v>10325</v>
      </c>
      <c r="H22" s="14">
        <f t="shared" si="20"/>
        <v>10920</v>
      </c>
      <c r="I22" s="14">
        <f t="shared" si="20"/>
        <v>11515</v>
      </c>
      <c r="J22" s="14">
        <f t="shared" si="20"/>
        <v>12110</v>
      </c>
      <c r="K22" s="14">
        <f t="shared" si="20"/>
        <v>12705</v>
      </c>
      <c r="L22" s="14">
        <f t="shared" si="20"/>
        <v>13300</v>
      </c>
      <c r="M22" s="14">
        <f t="shared" si="20"/>
        <v>13895</v>
      </c>
      <c r="N22" s="14">
        <f t="shared" si="20"/>
        <v>14490</v>
      </c>
      <c r="O22" s="14">
        <f t="shared" si="20"/>
        <v>15085</v>
      </c>
      <c r="P22" s="14">
        <f t="shared" si="20"/>
        <v>15680</v>
      </c>
      <c r="Q22" s="14">
        <f t="shared" si="20"/>
        <v>16275</v>
      </c>
      <c r="R22" s="14">
        <f t="shared" si="20"/>
        <v>16870</v>
      </c>
      <c r="S22" s="14">
        <f t="shared" si="20"/>
        <v>17465</v>
      </c>
      <c r="T22" s="14">
        <f t="shared" si="20"/>
        <v>18060</v>
      </c>
      <c r="U22" s="14">
        <f t="shared" si="20"/>
        <v>18655</v>
      </c>
      <c r="V22" s="14">
        <f t="shared" si="20"/>
        <v>19250</v>
      </c>
      <c r="W22" s="14">
        <f t="shared" si="20"/>
        <v>19845</v>
      </c>
      <c r="X22" s="14">
        <f t="shared" si="20"/>
        <v>20440</v>
      </c>
      <c r="Y22" s="14">
        <f t="shared" si="20"/>
        <v>21035</v>
      </c>
      <c r="Z22" s="14">
        <f t="shared" si="20"/>
        <v>21630</v>
      </c>
      <c r="AA22" s="14">
        <f t="shared" si="20"/>
        <v>22225</v>
      </c>
      <c r="AB22" s="14">
        <f t="shared" si="20"/>
        <v>22820</v>
      </c>
      <c r="AC22" s="14">
        <f t="shared" si="20"/>
        <v>23415</v>
      </c>
      <c r="AD22" s="14">
        <f t="shared" si="20"/>
        <v>24010</v>
      </c>
      <c r="AE22" s="14">
        <f t="shared" si="20"/>
        <v>24605</v>
      </c>
      <c r="AF22" s="14">
        <f t="shared" si="20"/>
        <v>25200</v>
      </c>
      <c r="AG22" s="14">
        <f t="shared" si="20"/>
        <v>25795</v>
      </c>
      <c r="AH22" s="14">
        <f t="shared" si="20"/>
        <v>26390</v>
      </c>
    </row>
    <row r="23" spans="1:34" s="5" customFormat="1" ht="21" customHeight="1" thickBot="1">
      <c r="A23" s="23"/>
      <c r="B23" s="13">
        <v>2016</v>
      </c>
      <c r="C23" s="13" t="s">
        <v>66</v>
      </c>
      <c r="D23" s="13">
        <v>10510</v>
      </c>
      <c r="E23" s="13">
        <f>D23+740</f>
        <v>11250</v>
      </c>
      <c r="F23" s="13">
        <f aca="true" t="shared" si="21" ref="F23:AH23">E23+740</f>
        <v>11990</v>
      </c>
      <c r="G23" s="13">
        <f t="shared" si="21"/>
        <v>12730</v>
      </c>
      <c r="H23" s="13">
        <f t="shared" si="21"/>
        <v>13470</v>
      </c>
      <c r="I23" s="13">
        <f t="shared" si="21"/>
        <v>14210</v>
      </c>
      <c r="J23" s="13">
        <f t="shared" si="21"/>
        <v>14950</v>
      </c>
      <c r="K23" s="13">
        <f t="shared" si="21"/>
        <v>15690</v>
      </c>
      <c r="L23" s="13">
        <f t="shared" si="21"/>
        <v>16430</v>
      </c>
      <c r="M23" s="13">
        <f t="shared" si="21"/>
        <v>17170</v>
      </c>
      <c r="N23" s="13">
        <f t="shared" si="21"/>
        <v>17910</v>
      </c>
      <c r="O23" s="13">
        <f t="shared" si="21"/>
        <v>18650</v>
      </c>
      <c r="P23" s="13">
        <f t="shared" si="21"/>
        <v>19390</v>
      </c>
      <c r="Q23" s="13">
        <f t="shared" si="21"/>
        <v>20130</v>
      </c>
      <c r="R23" s="13">
        <f t="shared" si="21"/>
        <v>20870</v>
      </c>
      <c r="S23" s="13">
        <f t="shared" si="21"/>
        <v>21610</v>
      </c>
      <c r="T23" s="13">
        <f t="shared" si="21"/>
        <v>22350</v>
      </c>
      <c r="U23" s="13">
        <f t="shared" si="21"/>
        <v>23090</v>
      </c>
      <c r="V23" s="13">
        <f t="shared" si="21"/>
        <v>23830</v>
      </c>
      <c r="W23" s="13">
        <f t="shared" si="21"/>
        <v>24570</v>
      </c>
      <c r="X23" s="13">
        <f t="shared" si="21"/>
        <v>25310</v>
      </c>
      <c r="Y23" s="13">
        <f t="shared" si="21"/>
        <v>26050</v>
      </c>
      <c r="Z23" s="13">
        <f t="shared" si="21"/>
        <v>26790</v>
      </c>
      <c r="AA23" s="13">
        <f t="shared" si="21"/>
        <v>27530</v>
      </c>
      <c r="AB23" s="13">
        <f t="shared" si="21"/>
        <v>28270</v>
      </c>
      <c r="AC23" s="13">
        <f t="shared" si="21"/>
        <v>29010</v>
      </c>
      <c r="AD23" s="13">
        <f t="shared" si="21"/>
        <v>29750</v>
      </c>
      <c r="AE23" s="13">
        <f t="shared" si="21"/>
        <v>30490</v>
      </c>
      <c r="AF23" s="13">
        <f t="shared" si="21"/>
        <v>31230</v>
      </c>
      <c r="AG23" s="13">
        <f t="shared" si="21"/>
        <v>31970</v>
      </c>
      <c r="AH23" s="13">
        <f t="shared" si="21"/>
        <v>32710</v>
      </c>
    </row>
    <row r="24" spans="1:34" s="5" customFormat="1" ht="21" customHeight="1" thickTop="1">
      <c r="A24" s="24">
        <v>12</v>
      </c>
      <c r="B24" s="14">
        <v>2015</v>
      </c>
      <c r="C24" s="14" t="s">
        <v>46</v>
      </c>
      <c r="D24" s="14">
        <v>9055</v>
      </c>
      <c r="E24" s="15">
        <f>D24+650</f>
        <v>9705</v>
      </c>
      <c r="F24" s="15">
        <f aca="true" t="shared" si="22" ref="F24:AH24">E24+650</f>
        <v>10355</v>
      </c>
      <c r="G24" s="15">
        <f t="shared" si="22"/>
        <v>11005</v>
      </c>
      <c r="H24" s="15">
        <f t="shared" si="22"/>
        <v>11655</v>
      </c>
      <c r="I24" s="15">
        <f t="shared" si="22"/>
        <v>12305</v>
      </c>
      <c r="J24" s="15">
        <f t="shared" si="22"/>
        <v>12955</v>
      </c>
      <c r="K24" s="15">
        <f t="shared" si="22"/>
        <v>13605</v>
      </c>
      <c r="L24" s="15">
        <f t="shared" si="22"/>
        <v>14255</v>
      </c>
      <c r="M24" s="15">
        <f t="shared" si="22"/>
        <v>14905</v>
      </c>
      <c r="N24" s="15">
        <f t="shared" si="22"/>
        <v>15555</v>
      </c>
      <c r="O24" s="15">
        <f t="shared" si="22"/>
        <v>16205</v>
      </c>
      <c r="P24" s="15">
        <f t="shared" si="22"/>
        <v>16855</v>
      </c>
      <c r="Q24" s="15">
        <f t="shared" si="22"/>
        <v>17505</v>
      </c>
      <c r="R24" s="15">
        <f t="shared" si="22"/>
        <v>18155</v>
      </c>
      <c r="S24" s="15">
        <f t="shared" si="22"/>
        <v>18805</v>
      </c>
      <c r="T24" s="15">
        <f t="shared" si="22"/>
        <v>19455</v>
      </c>
      <c r="U24" s="15">
        <f t="shared" si="22"/>
        <v>20105</v>
      </c>
      <c r="V24" s="15">
        <f t="shared" si="22"/>
        <v>20755</v>
      </c>
      <c r="W24" s="15">
        <f t="shared" si="22"/>
        <v>21405</v>
      </c>
      <c r="X24" s="15">
        <f t="shared" si="22"/>
        <v>22055</v>
      </c>
      <c r="Y24" s="15">
        <f t="shared" si="22"/>
        <v>22705</v>
      </c>
      <c r="Z24" s="15">
        <f t="shared" si="22"/>
        <v>23355</v>
      </c>
      <c r="AA24" s="15">
        <f t="shared" si="22"/>
        <v>24005</v>
      </c>
      <c r="AB24" s="15">
        <f t="shared" si="22"/>
        <v>24655</v>
      </c>
      <c r="AC24" s="15">
        <f t="shared" si="22"/>
        <v>25305</v>
      </c>
      <c r="AD24" s="15">
        <f t="shared" si="22"/>
        <v>25955</v>
      </c>
      <c r="AE24" s="15">
        <f t="shared" si="22"/>
        <v>26605</v>
      </c>
      <c r="AF24" s="15">
        <f t="shared" si="22"/>
        <v>27255</v>
      </c>
      <c r="AG24" s="15">
        <f t="shared" si="22"/>
        <v>27905</v>
      </c>
      <c r="AH24" s="15">
        <f t="shared" si="22"/>
        <v>28555</v>
      </c>
    </row>
    <row r="25" spans="1:34" s="5" customFormat="1" ht="21" customHeight="1" thickBot="1">
      <c r="A25" s="23"/>
      <c r="B25" s="13">
        <v>2016</v>
      </c>
      <c r="C25" s="13" t="s">
        <v>67</v>
      </c>
      <c r="D25" s="13">
        <v>11140</v>
      </c>
      <c r="E25" s="16">
        <f>D25+800</f>
        <v>11940</v>
      </c>
      <c r="F25" s="16">
        <f aca="true" t="shared" si="23" ref="F25:AH25">E25+800</f>
        <v>12740</v>
      </c>
      <c r="G25" s="16">
        <f t="shared" si="23"/>
        <v>13540</v>
      </c>
      <c r="H25" s="16">
        <f t="shared" si="23"/>
        <v>14340</v>
      </c>
      <c r="I25" s="16">
        <f t="shared" si="23"/>
        <v>15140</v>
      </c>
      <c r="J25" s="16">
        <f t="shared" si="23"/>
        <v>15940</v>
      </c>
      <c r="K25" s="16">
        <f t="shared" si="23"/>
        <v>16740</v>
      </c>
      <c r="L25" s="16">
        <f t="shared" si="23"/>
        <v>17540</v>
      </c>
      <c r="M25" s="16">
        <f t="shared" si="23"/>
        <v>18340</v>
      </c>
      <c r="N25" s="16">
        <f t="shared" si="23"/>
        <v>19140</v>
      </c>
      <c r="O25" s="16">
        <f t="shared" si="23"/>
        <v>19940</v>
      </c>
      <c r="P25" s="16">
        <f t="shared" si="23"/>
        <v>20740</v>
      </c>
      <c r="Q25" s="16">
        <f t="shared" si="23"/>
        <v>21540</v>
      </c>
      <c r="R25" s="16">
        <f t="shared" si="23"/>
        <v>22340</v>
      </c>
      <c r="S25" s="16">
        <f t="shared" si="23"/>
        <v>23140</v>
      </c>
      <c r="T25" s="16">
        <f t="shared" si="23"/>
        <v>23940</v>
      </c>
      <c r="U25" s="16">
        <f t="shared" si="23"/>
        <v>24740</v>
      </c>
      <c r="V25" s="16">
        <f t="shared" si="23"/>
        <v>25540</v>
      </c>
      <c r="W25" s="16">
        <f t="shared" si="23"/>
        <v>26340</v>
      </c>
      <c r="X25" s="16">
        <f t="shared" si="23"/>
        <v>27140</v>
      </c>
      <c r="Y25" s="16">
        <f t="shared" si="23"/>
        <v>27940</v>
      </c>
      <c r="Z25" s="16">
        <f t="shared" si="23"/>
        <v>28740</v>
      </c>
      <c r="AA25" s="16">
        <f t="shared" si="23"/>
        <v>29540</v>
      </c>
      <c r="AB25" s="16">
        <f t="shared" si="23"/>
        <v>30340</v>
      </c>
      <c r="AC25" s="16">
        <f t="shared" si="23"/>
        <v>31140</v>
      </c>
      <c r="AD25" s="16">
        <f t="shared" si="23"/>
        <v>31940</v>
      </c>
      <c r="AE25" s="16">
        <f t="shared" si="23"/>
        <v>32740</v>
      </c>
      <c r="AF25" s="16">
        <f t="shared" si="23"/>
        <v>33540</v>
      </c>
      <c r="AG25" s="16">
        <f t="shared" si="23"/>
        <v>34340</v>
      </c>
      <c r="AH25" s="16">
        <f t="shared" si="23"/>
        <v>35140</v>
      </c>
    </row>
    <row r="26" spans="1:34" s="5" customFormat="1" ht="21" customHeight="1" thickTop="1">
      <c r="A26" s="24">
        <v>13</v>
      </c>
      <c r="B26" s="14">
        <v>2015</v>
      </c>
      <c r="C26" s="17" t="s">
        <v>47</v>
      </c>
      <c r="D26" s="14">
        <v>9700</v>
      </c>
      <c r="E26" s="14">
        <f>D26+715</f>
        <v>10415</v>
      </c>
      <c r="F26" s="14">
        <f aca="true" t="shared" si="24" ref="F26:AH26">E26+715</f>
        <v>11130</v>
      </c>
      <c r="G26" s="14">
        <f t="shared" si="24"/>
        <v>11845</v>
      </c>
      <c r="H26" s="14">
        <f t="shared" si="24"/>
        <v>12560</v>
      </c>
      <c r="I26" s="14">
        <f t="shared" si="24"/>
        <v>13275</v>
      </c>
      <c r="J26" s="14">
        <f t="shared" si="24"/>
        <v>13990</v>
      </c>
      <c r="K26" s="14">
        <f t="shared" si="24"/>
        <v>14705</v>
      </c>
      <c r="L26" s="14">
        <f t="shared" si="24"/>
        <v>15420</v>
      </c>
      <c r="M26" s="14">
        <f t="shared" si="24"/>
        <v>16135</v>
      </c>
      <c r="N26" s="14">
        <f t="shared" si="24"/>
        <v>16850</v>
      </c>
      <c r="O26" s="14">
        <f t="shared" si="24"/>
        <v>17565</v>
      </c>
      <c r="P26" s="14">
        <f t="shared" si="24"/>
        <v>18280</v>
      </c>
      <c r="Q26" s="14">
        <f t="shared" si="24"/>
        <v>18995</v>
      </c>
      <c r="R26" s="14">
        <f t="shared" si="24"/>
        <v>19710</v>
      </c>
      <c r="S26" s="14">
        <f t="shared" si="24"/>
        <v>20425</v>
      </c>
      <c r="T26" s="14">
        <f t="shared" si="24"/>
        <v>21140</v>
      </c>
      <c r="U26" s="14">
        <f t="shared" si="24"/>
        <v>21855</v>
      </c>
      <c r="V26" s="14">
        <f t="shared" si="24"/>
        <v>22570</v>
      </c>
      <c r="W26" s="14">
        <f t="shared" si="24"/>
        <v>23285</v>
      </c>
      <c r="X26" s="14">
        <f t="shared" si="24"/>
        <v>24000</v>
      </c>
      <c r="Y26" s="14">
        <f t="shared" si="24"/>
        <v>24715</v>
      </c>
      <c r="Z26" s="14">
        <f t="shared" si="24"/>
        <v>25430</v>
      </c>
      <c r="AA26" s="14">
        <f t="shared" si="24"/>
        <v>26145</v>
      </c>
      <c r="AB26" s="14">
        <f t="shared" si="24"/>
        <v>26860</v>
      </c>
      <c r="AC26" s="14">
        <f t="shared" si="24"/>
        <v>27575</v>
      </c>
      <c r="AD26" s="14">
        <f t="shared" si="24"/>
        <v>28290</v>
      </c>
      <c r="AE26" s="14">
        <f t="shared" si="24"/>
        <v>29005</v>
      </c>
      <c r="AF26" s="14">
        <f t="shared" si="24"/>
        <v>29720</v>
      </c>
      <c r="AG26" s="14">
        <f t="shared" si="24"/>
        <v>30435</v>
      </c>
      <c r="AH26" s="14">
        <f t="shared" si="24"/>
        <v>31150</v>
      </c>
    </row>
    <row r="27" spans="1:34" s="5" customFormat="1" ht="21" customHeight="1" thickBot="1">
      <c r="A27" s="23"/>
      <c r="B27" s="13">
        <v>2016</v>
      </c>
      <c r="C27" s="18" t="s">
        <v>68</v>
      </c>
      <c r="D27" s="13">
        <v>11930</v>
      </c>
      <c r="E27" s="13">
        <f>D27+880</f>
        <v>12810</v>
      </c>
      <c r="F27" s="13">
        <f aca="true" t="shared" si="25" ref="F27:AH27">E27+880</f>
        <v>13690</v>
      </c>
      <c r="G27" s="13">
        <f t="shared" si="25"/>
        <v>14570</v>
      </c>
      <c r="H27" s="13">
        <f t="shared" si="25"/>
        <v>15450</v>
      </c>
      <c r="I27" s="13">
        <f t="shared" si="25"/>
        <v>16330</v>
      </c>
      <c r="J27" s="13">
        <f t="shared" si="25"/>
        <v>17210</v>
      </c>
      <c r="K27" s="13">
        <f t="shared" si="25"/>
        <v>18090</v>
      </c>
      <c r="L27" s="13">
        <f t="shared" si="25"/>
        <v>18970</v>
      </c>
      <c r="M27" s="13">
        <f t="shared" si="25"/>
        <v>19850</v>
      </c>
      <c r="N27" s="13">
        <f t="shared" si="25"/>
        <v>20730</v>
      </c>
      <c r="O27" s="13">
        <f t="shared" si="25"/>
        <v>21610</v>
      </c>
      <c r="P27" s="13">
        <f t="shared" si="25"/>
        <v>22490</v>
      </c>
      <c r="Q27" s="13">
        <f t="shared" si="25"/>
        <v>23370</v>
      </c>
      <c r="R27" s="13">
        <f t="shared" si="25"/>
        <v>24250</v>
      </c>
      <c r="S27" s="13">
        <f t="shared" si="25"/>
        <v>25130</v>
      </c>
      <c r="T27" s="13">
        <f t="shared" si="25"/>
        <v>26010</v>
      </c>
      <c r="U27" s="13">
        <f t="shared" si="25"/>
        <v>26890</v>
      </c>
      <c r="V27" s="13">
        <f t="shared" si="25"/>
        <v>27770</v>
      </c>
      <c r="W27" s="13">
        <f t="shared" si="25"/>
        <v>28650</v>
      </c>
      <c r="X27" s="13">
        <f t="shared" si="25"/>
        <v>29530</v>
      </c>
      <c r="Y27" s="13">
        <f t="shared" si="25"/>
        <v>30410</v>
      </c>
      <c r="Z27" s="13">
        <f t="shared" si="25"/>
        <v>31290</v>
      </c>
      <c r="AA27" s="13">
        <f t="shared" si="25"/>
        <v>32170</v>
      </c>
      <c r="AB27" s="13">
        <f t="shared" si="25"/>
        <v>33050</v>
      </c>
      <c r="AC27" s="13">
        <f t="shared" si="25"/>
        <v>33930</v>
      </c>
      <c r="AD27" s="13">
        <f t="shared" si="25"/>
        <v>34810</v>
      </c>
      <c r="AE27" s="13">
        <f t="shared" si="25"/>
        <v>35690</v>
      </c>
      <c r="AF27" s="13">
        <f t="shared" si="25"/>
        <v>36570</v>
      </c>
      <c r="AG27" s="13">
        <f t="shared" si="25"/>
        <v>37450</v>
      </c>
      <c r="AH27" s="13">
        <f t="shared" si="25"/>
        <v>38330</v>
      </c>
    </row>
    <row r="28" spans="1:35" s="5" customFormat="1" ht="21" customHeight="1" thickTop="1">
      <c r="A28" s="25">
        <v>14</v>
      </c>
      <c r="B28" s="12">
        <v>2015</v>
      </c>
      <c r="C28" s="12" t="s">
        <v>48</v>
      </c>
      <c r="D28" s="12">
        <v>10340</v>
      </c>
      <c r="E28" s="12">
        <f>D28+790</f>
        <v>11130</v>
      </c>
      <c r="F28" s="12">
        <f aca="true" t="shared" si="26" ref="F28:AH28">E28+790</f>
        <v>11920</v>
      </c>
      <c r="G28" s="12">
        <f t="shared" si="26"/>
        <v>12710</v>
      </c>
      <c r="H28" s="12">
        <f t="shared" si="26"/>
        <v>13500</v>
      </c>
      <c r="I28" s="12">
        <f t="shared" si="26"/>
        <v>14290</v>
      </c>
      <c r="J28" s="12">
        <f t="shared" si="26"/>
        <v>15080</v>
      </c>
      <c r="K28" s="12">
        <f t="shared" si="26"/>
        <v>15870</v>
      </c>
      <c r="L28" s="12">
        <f t="shared" si="26"/>
        <v>16660</v>
      </c>
      <c r="M28" s="12">
        <f t="shared" si="26"/>
        <v>17450</v>
      </c>
      <c r="N28" s="12">
        <f t="shared" si="26"/>
        <v>18240</v>
      </c>
      <c r="O28" s="12">
        <f t="shared" si="26"/>
        <v>19030</v>
      </c>
      <c r="P28" s="12">
        <f t="shared" si="26"/>
        <v>19820</v>
      </c>
      <c r="Q28" s="12">
        <f t="shared" si="26"/>
        <v>20610</v>
      </c>
      <c r="R28" s="12">
        <f t="shared" si="26"/>
        <v>21400</v>
      </c>
      <c r="S28" s="12">
        <f t="shared" si="26"/>
        <v>22190</v>
      </c>
      <c r="T28" s="12">
        <f t="shared" si="26"/>
        <v>22980</v>
      </c>
      <c r="U28" s="12">
        <f t="shared" si="26"/>
        <v>23770</v>
      </c>
      <c r="V28" s="12">
        <f t="shared" si="26"/>
        <v>24560</v>
      </c>
      <c r="W28" s="12">
        <f t="shared" si="26"/>
        <v>25350</v>
      </c>
      <c r="X28" s="12">
        <f t="shared" si="26"/>
        <v>26140</v>
      </c>
      <c r="Y28" s="12">
        <f t="shared" si="26"/>
        <v>26930</v>
      </c>
      <c r="Z28" s="12">
        <f t="shared" si="26"/>
        <v>27720</v>
      </c>
      <c r="AA28" s="12">
        <f t="shared" si="26"/>
        <v>28510</v>
      </c>
      <c r="AB28" s="12">
        <f t="shared" si="26"/>
        <v>29300</v>
      </c>
      <c r="AC28" s="12">
        <f t="shared" si="26"/>
        <v>30090</v>
      </c>
      <c r="AD28" s="12">
        <f t="shared" si="26"/>
        <v>30880</v>
      </c>
      <c r="AE28" s="12">
        <f t="shared" si="26"/>
        <v>31670</v>
      </c>
      <c r="AF28" s="12">
        <f t="shared" si="26"/>
        <v>32460</v>
      </c>
      <c r="AG28" s="12">
        <f t="shared" si="26"/>
        <v>33250</v>
      </c>
      <c r="AH28" s="12">
        <f t="shared" si="26"/>
        <v>34040</v>
      </c>
      <c r="AI28" s="19"/>
    </row>
    <row r="29" spans="1:35" s="5" customFormat="1" ht="21" customHeight="1" thickBot="1">
      <c r="A29" s="23"/>
      <c r="B29" s="13">
        <v>2016</v>
      </c>
      <c r="C29" s="13" t="s">
        <v>69</v>
      </c>
      <c r="D29" s="13">
        <v>12720</v>
      </c>
      <c r="E29" s="13">
        <f>D29+980</f>
        <v>13700</v>
      </c>
      <c r="F29" s="13">
        <f aca="true" t="shared" si="27" ref="F29:AH29">E29+980</f>
        <v>14680</v>
      </c>
      <c r="G29" s="13">
        <f t="shared" si="27"/>
        <v>15660</v>
      </c>
      <c r="H29" s="13">
        <f t="shared" si="27"/>
        <v>16640</v>
      </c>
      <c r="I29" s="13">
        <f t="shared" si="27"/>
        <v>17620</v>
      </c>
      <c r="J29" s="13">
        <f t="shared" si="27"/>
        <v>18600</v>
      </c>
      <c r="K29" s="13">
        <f t="shared" si="27"/>
        <v>19580</v>
      </c>
      <c r="L29" s="13">
        <f t="shared" si="27"/>
        <v>20560</v>
      </c>
      <c r="M29" s="13">
        <f t="shared" si="27"/>
        <v>21540</v>
      </c>
      <c r="N29" s="13">
        <f t="shared" si="27"/>
        <v>22520</v>
      </c>
      <c r="O29" s="13">
        <f t="shared" si="27"/>
        <v>23500</v>
      </c>
      <c r="P29" s="13">
        <f t="shared" si="27"/>
        <v>24480</v>
      </c>
      <c r="Q29" s="13">
        <f t="shared" si="27"/>
        <v>25460</v>
      </c>
      <c r="R29" s="13">
        <f t="shared" si="27"/>
        <v>26440</v>
      </c>
      <c r="S29" s="13">
        <f t="shared" si="27"/>
        <v>27420</v>
      </c>
      <c r="T29" s="13">
        <f t="shared" si="27"/>
        <v>28400</v>
      </c>
      <c r="U29" s="13">
        <f t="shared" si="27"/>
        <v>29380</v>
      </c>
      <c r="V29" s="13">
        <f t="shared" si="27"/>
        <v>30360</v>
      </c>
      <c r="W29" s="13">
        <f t="shared" si="27"/>
        <v>31340</v>
      </c>
      <c r="X29" s="13">
        <f t="shared" si="27"/>
        <v>32320</v>
      </c>
      <c r="Y29" s="13">
        <f t="shared" si="27"/>
        <v>33300</v>
      </c>
      <c r="Z29" s="13">
        <f t="shared" si="27"/>
        <v>34280</v>
      </c>
      <c r="AA29" s="13">
        <f t="shared" si="27"/>
        <v>35260</v>
      </c>
      <c r="AB29" s="13">
        <f t="shared" si="27"/>
        <v>36240</v>
      </c>
      <c r="AC29" s="13">
        <f t="shared" si="27"/>
        <v>37220</v>
      </c>
      <c r="AD29" s="13">
        <f t="shared" si="27"/>
        <v>38200</v>
      </c>
      <c r="AE29" s="13">
        <f t="shared" si="27"/>
        <v>39180</v>
      </c>
      <c r="AF29" s="13">
        <f t="shared" si="27"/>
        <v>40160</v>
      </c>
      <c r="AG29" s="13">
        <f t="shared" si="27"/>
        <v>41140</v>
      </c>
      <c r="AH29" s="13">
        <f t="shared" si="27"/>
        <v>42120</v>
      </c>
      <c r="AI29" s="19"/>
    </row>
    <row r="30" spans="1:34" s="5" customFormat="1" ht="21" customHeight="1" thickTop="1">
      <c r="A30" s="24">
        <v>15</v>
      </c>
      <c r="B30" s="14">
        <v>2015</v>
      </c>
      <c r="C30" s="14" t="s">
        <v>49</v>
      </c>
      <c r="D30" s="14">
        <v>10985</v>
      </c>
      <c r="E30" s="14">
        <f>D30+905</f>
        <v>11890</v>
      </c>
      <c r="F30" s="14">
        <f aca="true" t="shared" si="28" ref="F30:AH30">E30+905</f>
        <v>12795</v>
      </c>
      <c r="G30" s="14">
        <f t="shared" si="28"/>
        <v>13700</v>
      </c>
      <c r="H30" s="14">
        <f t="shared" si="28"/>
        <v>14605</v>
      </c>
      <c r="I30" s="14">
        <f t="shared" si="28"/>
        <v>15510</v>
      </c>
      <c r="J30" s="14">
        <f t="shared" si="28"/>
        <v>16415</v>
      </c>
      <c r="K30" s="14">
        <f t="shared" si="28"/>
        <v>17320</v>
      </c>
      <c r="L30" s="14">
        <f t="shared" si="28"/>
        <v>18225</v>
      </c>
      <c r="M30" s="14">
        <f t="shared" si="28"/>
        <v>19130</v>
      </c>
      <c r="N30" s="14">
        <f t="shared" si="28"/>
        <v>20035</v>
      </c>
      <c r="O30" s="14">
        <f t="shared" si="28"/>
        <v>20940</v>
      </c>
      <c r="P30" s="14">
        <f t="shared" si="28"/>
        <v>21845</v>
      </c>
      <c r="Q30" s="14">
        <f t="shared" si="28"/>
        <v>22750</v>
      </c>
      <c r="R30" s="14">
        <f t="shared" si="28"/>
        <v>23655</v>
      </c>
      <c r="S30" s="14">
        <f t="shared" si="28"/>
        <v>24560</v>
      </c>
      <c r="T30" s="14">
        <f t="shared" si="28"/>
        <v>25465</v>
      </c>
      <c r="U30" s="14">
        <f t="shared" si="28"/>
        <v>26370</v>
      </c>
      <c r="V30" s="14">
        <f t="shared" si="28"/>
        <v>27275</v>
      </c>
      <c r="W30" s="14">
        <f t="shared" si="28"/>
        <v>28180</v>
      </c>
      <c r="X30" s="14">
        <f t="shared" si="28"/>
        <v>29085</v>
      </c>
      <c r="Y30" s="14">
        <f t="shared" si="28"/>
        <v>29990</v>
      </c>
      <c r="Z30" s="14">
        <f t="shared" si="28"/>
        <v>30895</v>
      </c>
      <c r="AA30" s="14">
        <f t="shared" si="28"/>
        <v>31800</v>
      </c>
      <c r="AB30" s="14">
        <f t="shared" si="28"/>
        <v>32705</v>
      </c>
      <c r="AC30" s="14">
        <f t="shared" si="28"/>
        <v>33610</v>
      </c>
      <c r="AD30" s="14">
        <f t="shared" si="28"/>
        <v>34515</v>
      </c>
      <c r="AE30" s="14">
        <f t="shared" si="28"/>
        <v>35420</v>
      </c>
      <c r="AF30" s="14">
        <f t="shared" si="28"/>
        <v>36325</v>
      </c>
      <c r="AG30" s="14">
        <f t="shared" si="28"/>
        <v>37230</v>
      </c>
      <c r="AH30" s="12">
        <f t="shared" si="28"/>
        <v>38135</v>
      </c>
    </row>
    <row r="31" spans="1:34" s="5" customFormat="1" ht="21" customHeight="1" thickBot="1">
      <c r="A31" s="23"/>
      <c r="B31" s="13">
        <v>2016</v>
      </c>
      <c r="C31" s="13" t="s">
        <v>70</v>
      </c>
      <c r="D31" s="13">
        <v>13510</v>
      </c>
      <c r="E31" s="13">
        <f>D31+1120</f>
        <v>14630</v>
      </c>
      <c r="F31" s="13">
        <f aca="true" t="shared" si="29" ref="F31:AH31">E31+1120</f>
        <v>15750</v>
      </c>
      <c r="G31" s="13">
        <f t="shared" si="29"/>
        <v>16870</v>
      </c>
      <c r="H31" s="13">
        <f t="shared" si="29"/>
        <v>17990</v>
      </c>
      <c r="I31" s="13">
        <f t="shared" si="29"/>
        <v>19110</v>
      </c>
      <c r="J31" s="13">
        <f t="shared" si="29"/>
        <v>20230</v>
      </c>
      <c r="K31" s="13">
        <f t="shared" si="29"/>
        <v>21350</v>
      </c>
      <c r="L31" s="13">
        <f t="shared" si="29"/>
        <v>22470</v>
      </c>
      <c r="M31" s="13">
        <f t="shared" si="29"/>
        <v>23590</v>
      </c>
      <c r="N31" s="13">
        <f t="shared" si="29"/>
        <v>24710</v>
      </c>
      <c r="O31" s="13">
        <f t="shared" si="29"/>
        <v>25830</v>
      </c>
      <c r="P31" s="13">
        <f t="shared" si="29"/>
        <v>26950</v>
      </c>
      <c r="Q31" s="13">
        <f t="shared" si="29"/>
        <v>28070</v>
      </c>
      <c r="R31" s="13">
        <f t="shared" si="29"/>
        <v>29190</v>
      </c>
      <c r="S31" s="13">
        <f t="shared" si="29"/>
        <v>30310</v>
      </c>
      <c r="T31" s="13">
        <f t="shared" si="29"/>
        <v>31430</v>
      </c>
      <c r="U31" s="13">
        <f t="shared" si="29"/>
        <v>32550</v>
      </c>
      <c r="V31" s="13">
        <f t="shared" si="29"/>
        <v>33670</v>
      </c>
      <c r="W31" s="13">
        <f t="shared" si="29"/>
        <v>34790</v>
      </c>
      <c r="X31" s="13">
        <f t="shared" si="29"/>
        <v>35910</v>
      </c>
      <c r="Y31" s="13">
        <f t="shared" si="29"/>
        <v>37030</v>
      </c>
      <c r="Z31" s="13">
        <f t="shared" si="29"/>
        <v>38150</v>
      </c>
      <c r="AA31" s="13">
        <f t="shared" si="29"/>
        <v>39270</v>
      </c>
      <c r="AB31" s="13">
        <f t="shared" si="29"/>
        <v>40390</v>
      </c>
      <c r="AC31" s="13">
        <f t="shared" si="29"/>
        <v>41510</v>
      </c>
      <c r="AD31" s="13">
        <f t="shared" si="29"/>
        <v>42630</v>
      </c>
      <c r="AE31" s="13">
        <f t="shared" si="29"/>
        <v>43750</v>
      </c>
      <c r="AF31" s="13">
        <f t="shared" si="29"/>
        <v>44870</v>
      </c>
      <c r="AG31" s="13">
        <f t="shared" si="29"/>
        <v>45990</v>
      </c>
      <c r="AH31" s="13">
        <f t="shared" si="29"/>
        <v>47110</v>
      </c>
    </row>
    <row r="32" spans="1:34" s="5" customFormat="1" ht="21" customHeight="1" thickTop="1">
      <c r="A32" s="24">
        <v>16</v>
      </c>
      <c r="B32" s="14">
        <v>2015</v>
      </c>
      <c r="C32" s="20" t="s">
        <v>50</v>
      </c>
      <c r="D32" s="14">
        <v>12910</v>
      </c>
      <c r="E32" s="14">
        <f>D32+1035</f>
        <v>13945</v>
      </c>
      <c r="F32" s="14">
        <f aca="true" t="shared" si="30" ref="F32:AH32">E32+1035</f>
        <v>14980</v>
      </c>
      <c r="G32" s="14">
        <f t="shared" si="30"/>
        <v>16015</v>
      </c>
      <c r="H32" s="14">
        <f t="shared" si="30"/>
        <v>17050</v>
      </c>
      <c r="I32" s="14">
        <f t="shared" si="30"/>
        <v>18085</v>
      </c>
      <c r="J32" s="14">
        <f t="shared" si="30"/>
        <v>19120</v>
      </c>
      <c r="K32" s="14">
        <f t="shared" si="30"/>
        <v>20155</v>
      </c>
      <c r="L32" s="14">
        <f t="shared" si="30"/>
        <v>21190</v>
      </c>
      <c r="M32" s="14">
        <f t="shared" si="30"/>
        <v>22225</v>
      </c>
      <c r="N32" s="14">
        <f t="shared" si="30"/>
        <v>23260</v>
      </c>
      <c r="O32" s="14">
        <f t="shared" si="30"/>
        <v>24295</v>
      </c>
      <c r="P32" s="14">
        <f t="shared" si="30"/>
        <v>25330</v>
      </c>
      <c r="Q32" s="14">
        <f t="shared" si="30"/>
        <v>26365</v>
      </c>
      <c r="R32" s="14">
        <f t="shared" si="30"/>
        <v>27400</v>
      </c>
      <c r="S32" s="14">
        <f t="shared" si="30"/>
        <v>28435</v>
      </c>
      <c r="T32" s="14">
        <f t="shared" si="30"/>
        <v>29470</v>
      </c>
      <c r="U32" s="14">
        <f t="shared" si="30"/>
        <v>30505</v>
      </c>
      <c r="V32" s="14">
        <f t="shared" si="30"/>
        <v>31540</v>
      </c>
      <c r="W32" s="14">
        <f t="shared" si="30"/>
        <v>32575</v>
      </c>
      <c r="X32" s="14">
        <f t="shared" si="30"/>
        <v>33610</v>
      </c>
      <c r="Y32" s="14">
        <f t="shared" si="30"/>
        <v>34645</v>
      </c>
      <c r="Z32" s="14">
        <f t="shared" si="30"/>
        <v>35680</v>
      </c>
      <c r="AA32" s="14">
        <f t="shared" si="30"/>
        <v>36715</v>
      </c>
      <c r="AB32" s="14">
        <f t="shared" si="30"/>
        <v>37750</v>
      </c>
      <c r="AC32" s="14">
        <f t="shared" si="30"/>
        <v>38785</v>
      </c>
      <c r="AD32" s="14">
        <f t="shared" si="30"/>
        <v>39820</v>
      </c>
      <c r="AE32" s="14">
        <f t="shared" si="30"/>
        <v>40855</v>
      </c>
      <c r="AF32" s="14">
        <f t="shared" si="30"/>
        <v>41890</v>
      </c>
      <c r="AG32" s="14">
        <f t="shared" si="30"/>
        <v>42925</v>
      </c>
      <c r="AH32" s="14">
        <f t="shared" si="30"/>
        <v>43960</v>
      </c>
    </row>
    <row r="33" spans="1:34" s="5" customFormat="1" ht="21" customHeight="1" thickBot="1">
      <c r="A33" s="23"/>
      <c r="B33" s="13">
        <v>2016</v>
      </c>
      <c r="C33" s="21" t="s">
        <v>71</v>
      </c>
      <c r="D33" s="13">
        <v>15880</v>
      </c>
      <c r="E33" s="13">
        <f>D33+1280</f>
        <v>17160</v>
      </c>
      <c r="F33" s="13">
        <f aca="true" t="shared" si="31" ref="F33:AH33">E33+1280</f>
        <v>18440</v>
      </c>
      <c r="G33" s="13">
        <f t="shared" si="31"/>
        <v>19720</v>
      </c>
      <c r="H33" s="13">
        <f t="shared" si="31"/>
        <v>21000</v>
      </c>
      <c r="I33" s="13">
        <f t="shared" si="31"/>
        <v>22280</v>
      </c>
      <c r="J33" s="13">
        <f t="shared" si="31"/>
        <v>23560</v>
      </c>
      <c r="K33" s="13">
        <f t="shared" si="31"/>
        <v>24840</v>
      </c>
      <c r="L33" s="13">
        <f t="shared" si="31"/>
        <v>26120</v>
      </c>
      <c r="M33" s="13">
        <f t="shared" si="31"/>
        <v>27400</v>
      </c>
      <c r="N33" s="13">
        <f t="shared" si="31"/>
        <v>28680</v>
      </c>
      <c r="O33" s="13">
        <f t="shared" si="31"/>
        <v>29960</v>
      </c>
      <c r="P33" s="13">
        <f t="shared" si="31"/>
        <v>31240</v>
      </c>
      <c r="Q33" s="13">
        <f t="shared" si="31"/>
        <v>32520</v>
      </c>
      <c r="R33" s="13">
        <f t="shared" si="31"/>
        <v>33800</v>
      </c>
      <c r="S33" s="13">
        <f t="shared" si="31"/>
        <v>35080</v>
      </c>
      <c r="T33" s="13">
        <f t="shared" si="31"/>
        <v>36360</v>
      </c>
      <c r="U33" s="13">
        <f t="shared" si="31"/>
        <v>37640</v>
      </c>
      <c r="V33" s="13">
        <f t="shared" si="31"/>
        <v>38920</v>
      </c>
      <c r="W33" s="13">
        <f t="shared" si="31"/>
        <v>40200</v>
      </c>
      <c r="X33" s="13">
        <f t="shared" si="31"/>
        <v>41480</v>
      </c>
      <c r="Y33" s="13">
        <f t="shared" si="31"/>
        <v>42760</v>
      </c>
      <c r="Z33" s="13">
        <f t="shared" si="31"/>
        <v>44040</v>
      </c>
      <c r="AA33" s="13">
        <f t="shared" si="31"/>
        <v>45320</v>
      </c>
      <c r="AB33" s="13">
        <f t="shared" si="31"/>
        <v>46600</v>
      </c>
      <c r="AC33" s="13">
        <f t="shared" si="31"/>
        <v>47880</v>
      </c>
      <c r="AD33" s="13">
        <f t="shared" si="31"/>
        <v>49160</v>
      </c>
      <c r="AE33" s="13">
        <f t="shared" si="31"/>
        <v>50440</v>
      </c>
      <c r="AF33" s="13">
        <f t="shared" si="31"/>
        <v>51720</v>
      </c>
      <c r="AG33" s="13">
        <f t="shared" si="31"/>
        <v>53000</v>
      </c>
      <c r="AH33" s="13">
        <f t="shared" si="31"/>
        <v>54280</v>
      </c>
    </row>
    <row r="34" spans="1:34" s="5" customFormat="1" ht="21" customHeight="1" thickTop="1">
      <c r="A34" s="24">
        <v>17</v>
      </c>
      <c r="B34" s="14">
        <v>2015</v>
      </c>
      <c r="C34" s="20" t="s">
        <v>51</v>
      </c>
      <c r="D34" s="14">
        <v>20680</v>
      </c>
      <c r="E34" s="14">
        <f>D34+1555</f>
        <v>22235</v>
      </c>
      <c r="F34" s="14">
        <f aca="true" t="shared" si="32" ref="F34:X34">E34+1555</f>
        <v>23790</v>
      </c>
      <c r="G34" s="14">
        <f t="shared" si="32"/>
        <v>25345</v>
      </c>
      <c r="H34" s="14">
        <f t="shared" si="32"/>
        <v>26900</v>
      </c>
      <c r="I34" s="14">
        <f t="shared" si="32"/>
        <v>28455</v>
      </c>
      <c r="J34" s="14">
        <f t="shared" si="32"/>
        <v>30010</v>
      </c>
      <c r="K34" s="14">
        <f t="shared" si="32"/>
        <v>31565</v>
      </c>
      <c r="L34" s="14">
        <f t="shared" si="32"/>
        <v>33120</v>
      </c>
      <c r="M34" s="14">
        <f t="shared" si="32"/>
        <v>34675</v>
      </c>
      <c r="N34" s="14">
        <f t="shared" si="32"/>
        <v>36230</v>
      </c>
      <c r="O34" s="14">
        <f t="shared" si="32"/>
        <v>37785</v>
      </c>
      <c r="P34" s="14">
        <f t="shared" si="32"/>
        <v>39340</v>
      </c>
      <c r="Q34" s="14">
        <f t="shared" si="32"/>
        <v>40895</v>
      </c>
      <c r="R34" s="14">
        <f t="shared" si="32"/>
        <v>42450</v>
      </c>
      <c r="S34" s="14">
        <f t="shared" si="32"/>
        <v>44005</v>
      </c>
      <c r="T34" s="14">
        <f t="shared" si="32"/>
        <v>45560</v>
      </c>
      <c r="U34" s="14">
        <f t="shared" si="32"/>
        <v>47115</v>
      </c>
      <c r="V34" s="14">
        <f t="shared" si="32"/>
        <v>48670</v>
      </c>
      <c r="W34" s="14">
        <f t="shared" si="32"/>
        <v>50225</v>
      </c>
      <c r="X34" s="14">
        <f t="shared" si="32"/>
        <v>51780</v>
      </c>
      <c r="Y34" s="6"/>
      <c r="Z34" s="6"/>
      <c r="AA34" s="6"/>
      <c r="AB34" s="6"/>
      <c r="AC34" s="6"/>
      <c r="AD34" s="6"/>
      <c r="AE34" s="6"/>
      <c r="AF34" s="6"/>
      <c r="AG34" s="6"/>
      <c r="AH34" s="8"/>
    </row>
    <row r="35" spans="1:34" s="5" customFormat="1" ht="21" customHeight="1" thickBot="1">
      <c r="A35" s="23"/>
      <c r="B35" s="13">
        <v>2016</v>
      </c>
      <c r="C35" s="21" t="s">
        <v>72</v>
      </c>
      <c r="D35" s="13">
        <v>25440</v>
      </c>
      <c r="E35" s="13">
        <f>D35+1930</f>
        <v>27370</v>
      </c>
      <c r="F35" s="13">
        <f aca="true" t="shared" si="33" ref="F35:X35">E35+1930</f>
        <v>29300</v>
      </c>
      <c r="G35" s="13">
        <f t="shared" si="33"/>
        <v>31230</v>
      </c>
      <c r="H35" s="13">
        <f t="shared" si="33"/>
        <v>33160</v>
      </c>
      <c r="I35" s="13">
        <f t="shared" si="33"/>
        <v>35090</v>
      </c>
      <c r="J35" s="13">
        <f t="shared" si="33"/>
        <v>37020</v>
      </c>
      <c r="K35" s="13">
        <f t="shared" si="33"/>
        <v>38950</v>
      </c>
      <c r="L35" s="13">
        <f t="shared" si="33"/>
        <v>40880</v>
      </c>
      <c r="M35" s="13">
        <f t="shared" si="33"/>
        <v>42810</v>
      </c>
      <c r="N35" s="13">
        <f t="shared" si="33"/>
        <v>44740</v>
      </c>
      <c r="O35" s="13">
        <f t="shared" si="33"/>
        <v>46670</v>
      </c>
      <c r="P35" s="13">
        <f t="shared" si="33"/>
        <v>48600</v>
      </c>
      <c r="Q35" s="13">
        <f t="shared" si="33"/>
        <v>50530</v>
      </c>
      <c r="R35" s="13">
        <f t="shared" si="33"/>
        <v>52460</v>
      </c>
      <c r="S35" s="13">
        <f t="shared" si="33"/>
        <v>54390</v>
      </c>
      <c r="T35" s="13">
        <f t="shared" si="33"/>
        <v>56320</v>
      </c>
      <c r="U35" s="13">
        <f t="shared" si="33"/>
        <v>58250</v>
      </c>
      <c r="V35" s="13">
        <f t="shared" si="33"/>
        <v>60180</v>
      </c>
      <c r="W35" s="13">
        <f t="shared" si="33"/>
        <v>62110</v>
      </c>
      <c r="X35" s="13">
        <f t="shared" si="33"/>
        <v>64040</v>
      </c>
      <c r="Y35" s="6"/>
      <c r="Z35" s="6"/>
      <c r="AA35" s="6"/>
      <c r="AB35" s="6"/>
      <c r="AC35" s="6"/>
      <c r="AD35" s="6"/>
      <c r="AE35" s="6"/>
      <c r="AF35" s="6"/>
      <c r="AG35" s="6"/>
      <c r="AH35" s="8"/>
    </row>
    <row r="36" spans="1:34" s="5" customFormat="1" ht="21" customHeight="1" thickTop="1">
      <c r="A36" s="24">
        <v>18</v>
      </c>
      <c r="B36" s="14">
        <v>2015</v>
      </c>
      <c r="C36" s="20" t="s">
        <v>52</v>
      </c>
      <c r="D36" s="14">
        <v>25940</v>
      </c>
      <c r="E36" s="14">
        <f>D36+1950</f>
        <v>27890</v>
      </c>
      <c r="F36" s="14">
        <f aca="true" t="shared" si="34" ref="F36:X36">E36+1950</f>
        <v>29840</v>
      </c>
      <c r="G36" s="14">
        <f t="shared" si="34"/>
        <v>31790</v>
      </c>
      <c r="H36" s="14">
        <f t="shared" si="34"/>
        <v>33740</v>
      </c>
      <c r="I36" s="14">
        <f t="shared" si="34"/>
        <v>35690</v>
      </c>
      <c r="J36" s="14">
        <f t="shared" si="34"/>
        <v>37640</v>
      </c>
      <c r="K36" s="14">
        <f t="shared" si="34"/>
        <v>39590</v>
      </c>
      <c r="L36" s="14">
        <f t="shared" si="34"/>
        <v>41540</v>
      </c>
      <c r="M36" s="14">
        <f t="shared" si="34"/>
        <v>43490</v>
      </c>
      <c r="N36" s="14">
        <f t="shared" si="34"/>
        <v>45440</v>
      </c>
      <c r="O36" s="14">
        <f t="shared" si="34"/>
        <v>47390</v>
      </c>
      <c r="P36" s="14">
        <f t="shared" si="34"/>
        <v>49340</v>
      </c>
      <c r="Q36" s="14">
        <f t="shared" si="34"/>
        <v>51290</v>
      </c>
      <c r="R36" s="14">
        <f t="shared" si="34"/>
        <v>53240</v>
      </c>
      <c r="S36" s="14">
        <f t="shared" si="34"/>
        <v>55190</v>
      </c>
      <c r="T36" s="14">
        <f t="shared" si="34"/>
        <v>57140</v>
      </c>
      <c r="U36" s="14">
        <f t="shared" si="34"/>
        <v>59090</v>
      </c>
      <c r="V36" s="14">
        <f t="shared" si="34"/>
        <v>61040</v>
      </c>
      <c r="W36" s="14">
        <f t="shared" si="34"/>
        <v>62990</v>
      </c>
      <c r="X36" s="14">
        <f t="shared" si="34"/>
        <v>64940</v>
      </c>
      <c r="Y36" s="6"/>
      <c r="Z36" s="6"/>
      <c r="AA36" s="6"/>
      <c r="AB36" s="6"/>
      <c r="AC36" s="6"/>
      <c r="AD36" s="6"/>
      <c r="AE36" s="6"/>
      <c r="AF36" s="6"/>
      <c r="AG36" s="6"/>
      <c r="AH36" s="8"/>
    </row>
    <row r="37" spans="1:34" s="5" customFormat="1" ht="21" customHeight="1" thickBot="1">
      <c r="A37" s="23"/>
      <c r="B37" s="13">
        <v>2016</v>
      </c>
      <c r="C37" s="21" t="s">
        <v>73</v>
      </c>
      <c r="D37" s="13">
        <v>31890</v>
      </c>
      <c r="E37" s="13">
        <f>D37+2400</f>
        <v>34290</v>
      </c>
      <c r="F37" s="13">
        <f aca="true" t="shared" si="35" ref="F37:X37">E37+2400</f>
        <v>36690</v>
      </c>
      <c r="G37" s="13">
        <f t="shared" si="35"/>
        <v>39090</v>
      </c>
      <c r="H37" s="13">
        <f t="shared" si="35"/>
        <v>41490</v>
      </c>
      <c r="I37" s="13">
        <f t="shared" si="35"/>
        <v>43890</v>
      </c>
      <c r="J37" s="13">
        <f t="shared" si="35"/>
        <v>46290</v>
      </c>
      <c r="K37" s="13">
        <f t="shared" si="35"/>
        <v>48690</v>
      </c>
      <c r="L37" s="13">
        <f t="shared" si="35"/>
        <v>51090</v>
      </c>
      <c r="M37" s="13">
        <f t="shared" si="35"/>
        <v>53490</v>
      </c>
      <c r="N37" s="13">
        <f t="shared" si="35"/>
        <v>55890</v>
      </c>
      <c r="O37" s="13">
        <f t="shared" si="35"/>
        <v>58290</v>
      </c>
      <c r="P37" s="13">
        <f t="shared" si="35"/>
        <v>60690</v>
      </c>
      <c r="Q37" s="13">
        <f t="shared" si="35"/>
        <v>63090</v>
      </c>
      <c r="R37" s="13">
        <f t="shared" si="35"/>
        <v>65490</v>
      </c>
      <c r="S37" s="13">
        <f t="shared" si="35"/>
        <v>67890</v>
      </c>
      <c r="T37" s="13">
        <f t="shared" si="35"/>
        <v>70290</v>
      </c>
      <c r="U37" s="13">
        <f t="shared" si="35"/>
        <v>72690</v>
      </c>
      <c r="V37" s="13">
        <f t="shared" si="35"/>
        <v>75090</v>
      </c>
      <c r="W37" s="13">
        <f t="shared" si="35"/>
        <v>77490</v>
      </c>
      <c r="X37" s="13">
        <f t="shared" si="35"/>
        <v>79890</v>
      </c>
      <c r="Y37" s="6"/>
      <c r="Z37" s="6"/>
      <c r="AA37" s="6"/>
      <c r="AB37" s="6"/>
      <c r="AC37" s="6"/>
      <c r="AD37" s="6"/>
      <c r="AE37" s="6"/>
      <c r="AF37" s="6"/>
      <c r="AG37" s="6"/>
      <c r="AH37" s="8"/>
    </row>
    <row r="38" spans="1:34" s="5" customFormat="1" ht="21" customHeight="1" thickTop="1">
      <c r="A38" s="24">
        <v>19</v>
      </c>
      <c r="B38" s="14">
        <v>2015</v>
      </c>
      <c r="C38" s="20" t="s">
        <v>55</v>
      </c>
      <c r="D38" s="14">
        <v>40155</v>
      </c>
      <c r="E38" s="14">
        <f>D38+2075</f>
        <v>42230</v>
      </c>
      <c r="F38" s="14">
        <f aca="true" t="shared" si="36" ref="F38:X38">E38+2075</f>
        <v>44305</v>
      </c>
      <c r="G38" s="14">
        <f t="shared" si="36"/>
        <v>46380</v>
      </c>
      <c r="H38" s="14">
        <f t="shared" si="36"/>
        <v>48455</v>
      </c>
      <c r="I38" s="14">
        <f t="shared" si="36"/>
        <v>50530</v>
      </c>
      <c r="J38" s="14">
        <f t="shared" si="36"/>
        <v>52605</v>
      </c>
      <c r="K38" s="14">
        <f t="shared" si="36"/>
        <v>54680</v>
      </c>
      <c r="L38" s="14">
        <f t="shared" si="36"/>
        <v>56755</v>
      </c>
      <c r="M38" s="14">
        <f t="shared" si="36"/>
        <v>58830</v>
      </c>
      <c r="N38" s="14">
        <f t="shared" si="36"/>
        <v>60905</v>
      </c>
      <c r="O38" s="14">
        <f t="shared" si="36"/>
        <v>62980</v>
      </c>
      <c r="P38" s="14">
        <f t="shared" si="36"/>
        <v>65055</v>
      </c>
      <c r="Q38" s="14">
        <f t="shared" si="36"/>
        <v>67130</v>
      </c>
      <c r="R38" s="14">
        <f t="shared" si="36"/>
        <v>69205</v>
      </c>
      <c r="S38" s="14">
        <f t="shared" si="36"/>
        <v>71280</v>
      </c>
      <c r="T38" s="14">
        <f t="shared" si="36"/>
        <v>73355</v>
      </c>
      <c r="U38" s="14">
        <f t="shared" si="36"/>
        <v>75430</v>
      </c>
      <c r="V38" s="14">
        <f t="shared" si="36"/>
        <v>77505</v>
      </c>
      <c r="W38" s="14">
        <f t="shared" si="36"/>
        <v>79580</v>
      </c>
      <c r="X38" s="14">
        <f t="shared" si="36"/>
        <v>81655</v>
      </c>
      <c r="Y38" s="6"/>
      <c r="Z38" s="6"/>
      <c r="AA38" s="6"/>
      <c r="AB38" s="6"/>
      <c r="AC38" s="6"/>
      <c r="AD38" s="6"/>
      <c r="AE38" s="6"/>
      <c r="AF38" s="6"/>
      <c r="AG38" s="6"/>
      <c r="AH38" s="8"/>
    </row>
    <row r="39" spans="1:34" s="5" customFormat="1" ht="21" customHeight="1" thickBot="1">
      <c r="A39" s="23"/>
      <c r="B39" s="13">
        <v>2016</v>
      </c>
      <c r="C39" s="21" t="s">
        <v>74</v>
      </c>
      <c r="D39" s="13">
        <v>49370</v>
      </c>
      <c r="E39" s="13">
        <f>D39+2560</f>
        <v>51930</v>
      </c>
      <c r="F39" s="13">
        <f aca="true" t="shared" si="37" ref="F39:X39">E39+2560</f>
        <v>54490</v>
      </c>
      <c r="G39" s="13">
        <f t="shared" si="37"/>
        <v>57050</v>
      </c>
      <c r="H39" s="13">
        <f t="shared" si="37"/>
        <v>59610</v>
      </c>
      <c r="I39" s="13">
        <f t="shared" si="37"/>
        <v>62170</v>
      </c>
      <c r="J39" s="13">
        <f t="shared" si="37"/>
        <v>64730</v>
      </c>
      <c r="K39" s="13">
        <f t="shared" si="37"/>
        <v>67290</v>
      </c>
      <c r="L39" s="13">
        <f t="shared" si="37"/>
        <v>69850</v>
      </c>
      <c r="M39" s="13">
        <f t="shared" si="37"/>
        <v>72410</v>
      </c>
      <c r="N39" s="13">
        <f t="shared" si="37"/>
        <v>74970</v>
      </c>
      <c r="O39" s="13">
        <f t="shared" si="37"/>
        <v>77530</v>
      </c>
      <c r="P39" s="13">
        <f t="shared" si="37"/>
        <v>80090</v>
      </c>
      <c r="Q39" s="13">
        <f t="shared" si="37"/>
        <v>82650</v>
      </c>
      <c r="R39" s="13">
        <f t="shared" si="37"/>
        <v>85210</v>
      </c>
      <c r="S39" s="13">
        <f t="shared" si="37"/>
        <v>87770</v>
      </c>
      <c r="T39" s="13">
        <f t="shared" si="37"/>
        <v>90330</v>
      </c>
      <c r="U39" s="13">
        <f t="shared" si="37"/>
        <v>92890</v>
      </c>
      <c r="V39" s="13">
        <f t="shared" si="37"/>
        <v>95450</v>
      </c>
      <c r="W39" s="13">
        <f t="shared" si="37"/>
        <v>98010</v>
      </c>
      <c r="X39" s="13">
        <f t="shared" si="37"/>
        <v>100570</v>
      </c>
      <c r="Y39" s="6"/>
      <c r="Z39" s="6"/>
      <c r="AA39" s="6"/>
      <c r="AB39" s="6"/>
      <c r="AC39" s="6"/>
      <c r="AD39" s="6"/>
      <c r="AE39" s="6"/>
      <c r="AF39" s="6"/>
      <c r="AG39" s="6"/>
      <c r="AH39" s="8"/>
    </row>
    <row r="40" spans="1:34" s="5" customFormat="1" ht="21" customHeight="1" thickTop="1">
      <c r="A40" s="24">
        <v>20</v>
      </c>
      <c r="B40" s="14">
        <v>2015</v>
      </c>
      <c r="C40" s="20" t="s">
        <v>53</v>
      </c>
      <c r="D40" s="14">
        <v>46705</v>
      </c>
      <c r="E40" s="14">
        <f>D40+3050</f>
        <v>49755</v>
      </c>
      <c r="F40" s="14">
        <f aca="true" t="shared" si="38" ref="F40:R40">E40+3050</f>
        <v>52805</v>
      </c>
      <c r="G40" s="14">
        <f t="shared" si="38"/>
        <v>55855</v>
      </c>
      <c r="H40" s="14">
        <f t="shared" si="38"/>
        <v>58905</v>
      </c>
      <c r="I40" s="14">
        <f t="shared" si="38"/>
        <v>61955</v>
      </c>
      <c r="J40" s="14">
        <f t="shared" si="38"/>
        <v>65005</v>
      </c>
      <c r="K40" s="14">
        <f t="shared" si="38"/>
        <v>68055</v>
      </c>
      <c r="L40" s="14">
        <f t="shared" si="38"/>
        <v>71105</v>
      </c>
      <c r="M40" s="14">
        <f t="shared" si="38"/>
        <v>74155</v>
      </c>
      <c r="N40" s="14">
        <f t="shared" si="38"/>
        <v>77205</v>
      </c>
      <c r="O40" s="14">
        <f t="shared" si="38"/>
        <v>80255</v>
      </c>
      <c r="P40" s="14">
        <f t="shared" si="38"/>
        <v>83305</v>
      </c>
      <c r="Q40" s="14">
        <f t="shared" si="38"/>
        <v>86355</v>
      </c>
      <c r="R40" s="14">
        <f t="shared" si="38"/>
        <v>89405</v>
      </c>
      <c r="S40" s="4"/>
      <c r="T40" s="4"/>
      <c r="U40" s="4"/>
      <c r="V40" s="2"/>
      <c r="W40" s="2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8"/>
    </row>
    <row r="41" spans="1:34" s="5" customFormat="1" ht="21" customHeight="1" thickBot="1">
      <c r="A41" s="23"/>
      <c r="B41" s="13">
        <v>2016</v>
      </c>
      <c r="C41" s="21" t="s">
        <v>75</v>
      </c>
      <c r="D41" s="13">
        <v>57410</v>
      </c>
      <c r="E41" s="13">
        <f>D41+3750</f>
        <v>61160</v>
      </c>
      <c r="F41" s="13">
        <f aca="true" t="shared" si="39" ref="F41:R41">E41+3750</f>
        <v>64910</v>
      </c>
      <c r="G41" s="13">
        <f t="shared" si="39"/>
        <v>68660</v>
      </c>
      <c r="H41" s="13">
        <f t="shared" si="39"/>
        <v>72410</v>
      </c>
      <c r="I41" s="13">
        <f t="shared" si="39"/>
        <v>76160</v>
      </c>
      <c r="J41" s="13">
        <f t="shared" si="39"/>
        <v>79910</v>
      </c>
      <c r="K41" s="13">
        <f t="shared" si="39"/>
        <v>83660</v>
      </c>
      <c r="L41" s="13">
        <f t="shared" si="39"/>
        <v>87410</v>
      </c>
      <c r="M41" s="13">
        <f t="shared" si="39"/>
        <v>91160</v>
      </c>
      <c r="N41" s="13">
        <f t="shared" si="39"/>
        <v>94910</v>
      </c>
      <c r="O41" s="13">
        <f t="shared" si="39"/>
        <v>98660</v>
      </c>
      <c r="P41" s="13">
        <f t="shared" si="39"/>
        <v>102410</v>
      </c>
      <c r="Q41" s="13">
        <f t="shared" si="39"/>
        <v>106160</v>
      </c>
      <c r="R41" s="13">
        <f t="shared" si="39"/>
        <v>109910</v>
      </c>
      <c r="S41" s="4"/>
      <c r="T41" s="4"/>
      <c r="U41" s="4"/>
      <c r="V41" s="2"/>
      <c r="W41" s="2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8"/>
    </row>
    <row r="42" spans="1:34" s="5" customFormat="1" ht="21" customHeight="1" thickTop="1">
      <c r="A42" s="24">
        <v>21</v>
      </c>
      <c r="B42" s="14">
        <v>2015</v>
      </c>
      <c r="C42" s="20" t="s">
        <v>54</v>
      </c>
      <c r="D42" s="14">
        <v>51885</v>
      </c>
      <c r="E42" s="14">
        <f>D42+3375</f>
        <v>55260</v>
      </c>
      <c r="F42" s="14">
        <f aca="true" t="shared" si="40" ref="F42:R42">E42+3375</f>
        <v>58635</v>
      </c>
      <c r="G42" s="14">
        <f t="shared" si="40"/>
        <v>62010</v>
      </c>
      <c r="H42" s="14">
        <f t="shared" si="40"/>
        <v>65385</v>
      </c>
      <c r="I42" s="14">
        <f t="shared" si="40"/>
        <v>68760</v>
      </c>
      <c r="J42" s="14">
        <f t="shared" si="40"/>
        <v>72135</v>
      </c>
      <c r="K42" s="14">
        <f t="shared" si="40"/>
        <v>75510</v>
      </c>
      <c r="L42" s="14">
        <f t="shared" si="40"/>
        <v>78885</v>
      </c>
      <c r="M42" s="14">
        <f t="shared" si="40"/>
        <v>82260</v>
      </c>
      <c r="N42" s="14">
        <f t="shared" si="40"/>
        <v>85635</v>
      </c>
      <c r="O42" s="14">
        <f t="shared" si="40"/>
        <v>89010</v>
      </c>
      <c r="P42" s="14">
        <f t="shared" si="40"/>
        <v>92385</v>
      </c>
      <c r="Q42" s="14">
        <f t="shared" si="40"/>
        <v>95760</v>
      </c>
      <c r="R42" s="14">
        <f t="shared" si="40"/>
        <v>99135</v>
      </c>
      <c r="S42" s="4"/>
      <c r="T42" s="4"/>
      <c r="U42" s="4"/>
      <c r="V42" s="2"/>
      <c r="W42" s="2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8"/>
    </row>
    <row r="43" spans="1:34" s="5" customFormat="1" ht="21" customHeight="1" thickBot="1">
      <c r="A43" s="23"/>
      <c r="B43" s="13">
        <v>2016</v>
      </c>
      <c r="C43" s="21" t="s">
        <v>76</v>
      </c>
      <c r="D43" s="13">
        <v>63780</v>
      </c>
      <c r="E43" s="13">
        <f>D43+4150</f>
        <v>67930</v>
      </c>
      <c r="F43" s="13">
        <f aca="true" t="shared" si="41" ref="F43:R43">E43+4150</f>
        <v>72080</v>
      </c>
      <c r="G43" s="13">
        <f t="shared" si="41"/>
        <v>76230</v>
      </c>
      <c r="H43" s="13">
        <f t="shared" si="41"/>
        <v>80380</v>
      </c>
      <c r="I43" s="13">
        <f t="shared" si="41"/>
        <v>84530</v>
      </c>
      <c r="J43" s="13">
        <f t="shared" si="41"/>
        <v>88680</v>
      </c>
      <c r="K43" s="13">
        <f t="shared" si="41"/>
        <v>92830</v>
      </c>
      <c r="L43" s="13">
        <f t="shared" si="41"/>
        <v>96980</v>
      </c>
      <c r="M43" s="13">
        <f t="shared" si="41"/>
        <v>101130</v>
      </c>
      <c r="N43" s="13">
        <f t="shared" si="41"/>
        <v>105280</v>
      </c>
      <c r="O43" s="13">
        <f t="shared" si="41"/>
        <v>109430</v>
      </c>
      <c r="P43" s="13">
        <f t="shared" si="41"/>
        <v>113580</v>
      </c>
      <c r="Q43" s="13">
        <f t="shared" si="41"/>
        <v>117730</v>
      </c>
      <c r="R43" s="13">
        <f t="shared" si="41"/>
        <v>121880</v>
      </c>
      <c r="S43" s="4"/>
      <c r="T43" s="4"/>
      <c r="U43" s="4"/>
      <c r="V43" s="2"/>
      <c r="W43" s="2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8"/>
    </row>
    <row r="44" spans="1:34" ht="21" customHeight="1" thickTop="1">
      <c r="A44" s="24">
        <v>22</v>
      </c>
      <c r="B44" s="14">
        <v>2011</v>
      </c>
      <c r="C44" s="20" t="s">
        <v>29</v>
      </c>
      <c r="D44" s="14">
        <v>43000</v>
      </c>
      <c r="E44" s="14">
        <f>D44+3050</f>
        <v>46050</v>
      </c>
      <c r="F44" s="14">
        <f aca="true" t="shared" si="42" ref="F44:R44">E44+3050</f>
        <v>49100</v>
      </c>
      <c r="G44" s="14">
        <f t="shared" si="42"/>
        <v>52150</v>
      </c>
      <c r="H44" s="14">
        <f t="shared" si="42"/>
        <v>55200</v>
      </c>
      <c r="I44" s="14">
        <f t="shared" si="42"/>
        <v>58250</v>
      </c>
      <c r="J44" s="14">
        <f t="shared" si="42"/>
        <v>61300</v>
      </c>
      <c r="K44" s="14">
        <f t="shared" si="42"/>
        <v>64350</v>
      </c>
      <c r="L44" s="14">
        <f t="shared" si="42"/>
        <v>67400</v>
      </c>
      <c r="M44" s="14">
        <f t="shared" si="42"/>
        <v>70450</v>
      </c>
      <c r="N44" s="14">
        <f t="shared" si="42"/>
        <v>73500</v>
      </c>
      <c r="O44" s="14">
        <f t="shared" si="42"/>
        <v>76550</v>
      </c>
      <c r="P44" s="14">
        <f t="shared" si="42"/>
        <v>79600</v>
      </c>
      <c r="Q44" s="14">
        <f t="shared" si="42"/>
        <v>82650</v>
      </c>
      <c r="R44" s="14">
        <f t="shared" si="42"/>
        <v>85700</v>
      </c>
      <c r="S44" s="4"/>
      <c r="T44" s="4"/>
      <c r="U44" s="4"/>
      <c r="V44" s="2"/>
      <c r="W44" s="2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8"/>
    </row>
    <row r="45" spans="1:34" s="5" customFormat="1" ht="21" customHeight="1" thickBot="1">
      <c r="A45" s="23"/>
      <c r="B45" s="13">
        <v>2016</v>
      </c>
      <c r="C45" s="21" t="s">
        <v>77</v>
      </c>
      <c r="D45" s="13">
        <v>68540</v>
      </c>
      <c r="E45" s="13">
        <f>D45+4870</f>
        <v>73410</v>
      </c>
      <c r="F45" s="13">
        <f aca="true" t="shared" si="43" ref="F45:R45">E45+4870</f>
        <v>78280</v>
      </c>
      <c r="G45" s="13">
        <f t="shared" si="43"/>
        <v>83150</v>
      </c>
      <c r="H45" s="13">
        <f t="shared" si="43"/>
        <v>88020</v>
      </c>
      <c r="I45" s="13">
        <f t="shared" si="43"/>
        <v>92890</v>
      </c>
      <c r="J45" s="13">
        <f t="shared" si="43"/>
        <v>97760</v>
      </c>
      <c r="K45" s="13">
        <f t="shared" si="43"/>
        <v>102630</v>
      </c>
      <c r="L45" s="13">
        <f t="shared" si="43"/>
        <v>107500</v>
      </c>
      <c r="M45" s="13">
        <f t="shared" si="43"/>
        <v>112370</v>
      </c>
      <c r="N45" s="13">
        <f t="shared" si="43"/>
        <v>117240</v>
      </c>
      <c r="O45" s="13">
        <f t="shared" si="43"/>
        <v>122110</v>
      </c>
      <c r="P45" s="13">
        <f t="shared" si="43"/>
        <v>126980</v>
      </c>
      <c r="Q45" s="13">
        <f t="shared" si="43"/>
        <v>131850</v>
      </c>
      <c r="R45" s="13">
        <f t="shared" si="43"/>
        <v>136720</v>
      </c>
      <c r="S45" s="4"/>
      <c r="T45" s="4"/>
      <c r="U45" s="4"/>
      <c r="V45" s="2"/>
      <c r="W45" s="2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8"/>
    </row>
    <row r="46" s="3" customFormat="1" ht="15" customHeight="1" thickTop="1">
      <c r="A46" s="7"/>
    </row>
    <row r="47" s="3" customFormat="1" ht="15" customHeight="1">
      <c r="A47" s="7"/>
    </row>
    <row r="48" s="3" customFormat="1" ht="15" customHeight="1">
      <c r="A48" s="7"/>
    </row>
    <row r="49" s="3" customFormat="1" ht="15" customHeight="1">
      <c r="A49" s="7"/>
    </row>
    <row r="50" s="3" customFormat="1" ht="15" customHeight="1">
      <c r="A50" s="7"/>
    </row>
    <row r="51" s="3" customFormat="1" ht="15" customHeight="1">
      <c r="A51" s="7"/>
    </row>
    <row r="52" s="3" customFormat="1" ht="15" customHeight="1">
      <c r="A52" s="7"/>
    </row>
    <row r="53" s="3" customFormat="1" ht="15" customHeight="1">
      <c r="A53" s="7"/>
    </row>
    <row r="54" s="3" customFormat="1" ht="15" customHeight="1">
      <c r="A54" s="7"/>
    </row>
    <row r="55" s="3" customFormat="1" ht="15" customHeight="1">
      <c r="A55" s="7"/>
    </row>
    <row r="56" s="3" customFormat="1" ht="15" customHeight="1">
      <c r="A56" s="7"/>
    </row>
    <row r="57" s="3" customFormat="1" ht="15" customHeight="1">
      <c r="A57" s="7"/>
    </row>
    <row r="58" s="3" customFormat="1" ht="15" customHeight="1">
      <c r="A58" s="7"/>
    </row>
    <row r="59" s="3" customFormat="1" ht="15" customHeight="1">
      <c r="A59" s="7"/>
    </row>
    <row r="60" s="3" customFormat="1" ht="15" customHeight="1">
      <c r="A60" s="7"/>
    </row>
    <row r="61" s="3" customFormat="1" ht="15" customHeight="1">
      <c r="A61" s="7"/>
    </row>
    <row r="62" s="3" customFormat="1" ht="15" customHeight="1">
      <c r="A62" s="7"/>
    </row>
    <row r="63" s="3" customFormat="1" ht="15" customHeight="1">
      <c r="A63" s="7"/>
    </row>
    <row r="64" s="3" customFormat="1" ht="15" customHeight="1">
      <c r="A64" s="7"/>
    </row>
    <row r="65" s="3" customFormat="1" ht="15" customHeight="1">
      <c r="A65" s="7"/>
    </row>
    <row r="66" s="3" customFormat="1" ht="15" customHeight="1">
      <c r="A66" s="7"/>
    </row>
    <row r="67" s="3" customFormat="1" ht="15" customHeight="1">
      <c r="A67" s="7"/>
    </row>
    <row r="68" s="3" customFormat="1" ht="15" customHeight="1">
      <c r="A68" s="7"/>
    </row>
    <row r="69" s="3" customFormat="1" ht="15" customHeight="1">
      <c r="A69" s="7"/>
    </row>
    <row r="70" s="3" customFormat="1" ht="15" customHeight="1">
      <c r="A70" s="7"/>
    </row>
    <row r="71" s="3" customFormat="1" ht="15" customHeight="1">
      <c r="A71" s="7"/>
    </row>
    <row r="72" s="3" customFormat="1" ht="15" customHeight="1">
      <c r="A72" s="7"/>
    </row>
    <row r="73" s="3" customFormat="1" ht="15" customHeight="1">
      <c r="A73" s="7"/>
    </row>
    <row r="74" s="3" customFormat="1" ht="15" customHeight="1">
      <c r="A74" s="7"/>
    </row>
    <row r="75" s="3" customFormat="1" ht="15" customHeight="1">
      <c r="A75" s="7"/>
    </row>
    <row r="76" s="3" customFormat="1" ht="15" customHeight="1">
      <c r="A76" s="7"/>
    </row>
    <row r="77" s="3" customFormat="1" ht="15" customHeight="1">
      <c r="A77" s="7"/>
    </row>
    <row r="78" s="3" customFormat="1" ht="15" customHeight="1">
      <c r="A78" s="7"/>
    </row>
    <row r="79" s="3" customFormat="1" ht="15" customHeight="1">
      <c r="A79" s="7"/>
    </row>
    <row r="80" s="3" customFormat="1" ht="15" customHeight="1">
      <c r="A80" s="7"/>
    </row>
    <row r="81" s="3" customFormat="1" ht="15" customHeight="1">
      <c r="A81" s="7"/>
    </row>
    <row r="82" s="3" customFormat="1" ht="15" customHeight="1">
      <c r="A82" s="7"/>
    </row>
    <row r="83" s="3" customFormat="1" ht="15" customHeight="1">
      <c r="A83" s="7"/>
    </row>
    <row r="84" s="3" customFormat="1" ht="15" customHeight="1">
      <c r="A84" s="7"/>
    </row>
    <row r="85" s="3" customFormat="1" ht="15" customHeight="1">
      <c r="A85" s="7"/>
    </row>
    <row r="86" s="3" customFormat="1" ht="15" customHeight="1">
      <c r="A86" s="7"/>
    </row>
    <row r="87" s="3" customFormat="1" ht="15" customHeight="1">
      <c r="A87" s="7"/>
    </row>
    <row r="88" s="3" customFormat="1" ht="15" customHeight="1">
      <c r="A88" s="7"/>
    </row>
    <row r="89" s="3" customFormat="1" ht="15" customHeight="1">
      <c r="A89" s="7"/>
    </row>
    <row r="90" s="3" customFormat="1" ht="15" customHeight="1">
      <c r="A90" s="7"/>
    </row>
    <row r="91" s="3" customFormat="1" ht="15" customHeight="1">
      <c r="A91" s="7"/>
    </row>
    <row r="92" s="3" customFormat="1" ht="15" customHeight="1">
      <c r="A92" s="7"/>
    </row>
    <row r="93" s="3" customFormat="1" ht="15" customHeight="1">
      <c r="A93" s="7"/>
    </row>
    <row r="94" s="3" customFormat="1" ht="15" customHeight="1">
      <c r="A94" s="7"/>
    </row>
    <row r="95" s="3" customFormat="1" ht="15" customHeight="1">
      <c r="A95" s="7"/>
    </row>
    <row r="96" s="3" customFormat="1" ht="15" customHeight="1">
      <c r="A96" s="7"/>
    </row>
    <row r="97" s="3" customFormat="1" ht="15" customHeight="1">
      <c r="A97" s="7"/>
    </row>
    <row r="98" s="3" customFormat="1" ht="15" customHeight="1">
      <c r="A98" s="7"/>
    </row>
    <row r="99" s="3" customFormat="1" ht="15" customHeight="1">
      <c r="A99" s="7"/>
    </row>
    <row r="100" s="3" customFormat="1" ht="15" customHeight="1">
      <c r="A100" s="7"/>
    </row>
    <row r="101" s="3" customFormat="1" ht="15" customHeight="1">
      <c r="A101" s="7"/>
    </row>
    <row r="102" s="3" customFormat="1" ht="15" customHeight="1">
      <c r="A102" s="7"/>
    </row>
    <row r="103" s="3" customFormat="1" ht="15" customHeight="1">
      <c r="A103" s="7"/>
    </row>
    <row r="104" s="3" customFormat="1" ht="15" customHeight="1">
      <c r="A104" s="7"/>
    </row>
    <row r="105" s="3" customFormat="1" ht="15" customHeight="1">
      <c r="A105" s="7"/>
    </row>
    <row r="106" s="3" customFormat="1" ht="15" customHeight="1">
      <c r="A106" s="7"/>
    </row>
    <row r="107" s="3" customFormat="1" ht="15" customHeight="1">
      <c r="A107" s="7"/>
    </row>
    <row r="108" s="3" customFormat="1" ht="15" customHeight="1">
      <c r="A108" s="7"/>
    </row>
    <row r="109" s="3" customFormat="1" ht="15" customHeight="1">
      <c r="A109" s="7"/>
    </row>
    <row r="110" s="3" customFormat="1" ht="15" customHeight="1">
      <c r="A110" s="7"/>
    </row>
    <row r="111" s="3" customFormat="1" ht="15" customHeight="1">
      <c r="A111" s="7"/>
    </row>
    <row r="112" s="3" customFormat="1" ht="15" customHeight="1">
      <c r="A112" s="7"/>
    </row>
    <row r="113" s="3" customFormat="1" ht="15" customHeight="1">
      <c r="A113" s="7"/>
    </row>
    <row r="114" s="3" customFormat="1" ht="15" customHeight="1">
      <c r="A114" s="7"/>
    </row>
    <row r="115" s="3" customFormat="1" ht="15" customHeight="1">
      <c r="A115" s="7"/>
    </row>
    <row r="116" s="3" customFormat="1" ht="15" customHeight="1">
      <c r="A116" s="7"/>
    </row>
    <row r="117" s="3" customFormat="1" ht="15" customHeight="1">
      <c r="A117" s="7"/>
    </row>
    <row r="118" s="3" customFormat="1" ht="15" customHeight="1">
      <c r="A118" s="7"/>
    </row>
    <row r="119" s="3" customFormat="1" ht="15" customHeight="1">
      <c r="A119" s="7"/>
    </row>
    <row r="120" s="3" customFormat="1" ht="15" customHeight="1">
      <c r="A120" s="7"/>
    </row>
    <row r="121" s="3" customFormat="1" ht="15" customHeight="1">
      <c r="A121" s="7"/>
    </row>
    <row r="122" s="3" customFormat="1" ht="15" customHeight="1">
      <c r="A122" s="7"/>
    </row>
    <row r="123" s="3" customFormat="1" ht="15" customHeight="1">
      <c r="A123" s="7"/>
    </row>
    <row r="124" s="3" customFormat="1" ht="15" customHeight="1">
      <c r="A124" s="7"/>
    </row>
    <row r="125" s="3" customFormat="1" ht="15" customHeight="1">
      <c r="A125" s="7"/>
    </row>
    <row r="126" s="3" customFormat="1" ht="15" customHeight="1">
      <c r="A126" s="7"/>
    </row>
    <row r="127" s="3" customFormat="1" ht="15" customHeight="1">
      <c r="A127" s="7"/>
    </row>
    <row r="128" s="3" customFormat="1" ht="15" customHeight="1">
      <c r="A128" s="7"/>
    </row>
    <row r="129" s="3" customFormat="1" ht="15" customHeight="1">
      <c r="A129" s="7"/>
    </row>
    <row r="130" s="3" customFormat="1" ht="15" customHeight="1">
      <c r="A130" s="7"/>
    </row>
    <row r="131" s="3" customFormat="1" ht="15" customHeight="1">
      <c r="A131" s="7"/>
    </row>
    <row r="132" s="3" customFormat="1" ht="15" customHeight="1">
      <c r="A132" s="7"/>
    </row>
    <row r="133" s="3" customFormat="1" ht="15" customHeight="1">
      <c r="A133" s="7"/>
    </row>
    <row r="134" s="3" customFormat="1" ht="15" customHeight="1">
      <c r="A134" s="7"/>
    </row>
    <row r="135" s="3" customFormat="1" ht="15" customHeight="1">
      <c r="A135" s="7"/>
    </row>
    <row r="136" s="3" customFormat="1" ht="15" customHeight="1">
      <c r="A136" s="7"/>
    </row>
    <row r="137" s="3" customFormat="1" ht="15" customHeight="1">
      <c r="A137" s="7"/>
    </row>
    <row r="138" s="3" customFormat="1" ht="15" customHeight="1">
      <c r="A138" s="7"/>
    </row>
    <row r="139" s="3" customFormat="1" ht="15" customHeight="1">
      <c r="A139" s="7"/>
    </row>
    <row r="140" s="3" customFormat="1" ht="15" customHeight="1">
      <c r="A140" s="7"/>
    </row>
    <row r="141" s="3" customFormat="1" ht="15" customHeight="1">
      <c r="A141" s="7"/>
    </row>
    <row r="142" s="3" customFormat="1" ht="15" customHeight="1">
      <c r="A142" s="7"/>
    </row>
    <row r="143" s="3" customFormat="1" ht="15" customHeight="1">
      <c r="A143" s="7"/>
    </row>
    <row r="144" s="3" customFormat="1" ht="15" customHeight="1">
      <c r="A144" s="7"/>
    </row>
    <row r="145" s="3" customFormat="1" ht="15" customHeight="1">
      <c r="A145" s="7"/>
    </row>
    <row r="146" s="3" customFormat="1" ht="15" customHeight="1">
      <c r="A146" s="7"/>
    </row>
    <row r="147" s="3" customFormat="1" ht="15" customHeight="1">
      <c r="A147" s="7"/>
    </row>
    <row r="148" s="3" customFormat="1" ht="15" customHeight="1">
      <c r="A148" s="7"/>
    </row>
    <row r="149" s="3" customFormat="1" ht="15" customHeight="1">
      <c r="A149" s="7"/>
    </row>
  </sheetData>
  <sheetProtection selectLockedCells="1" selectUnlockedCells="1"/>
  <mergeCells count="22">
    <mergeCell ref="A40:A41"/>
    <mergeCell ref="A42:A43"/>
    <mergeCell ref="A44:A45"/>
    <mergeCell ref="A32:A33"/>
    <mergeCell ref="A34:A35"/>
    <mergeCell ref="A36:A37"/>
    <mergeCell ref="A38:A39"/>
    <mergeCell ref="A24:A25"/>
    <mergeCell ref="A26:A27"/>
    <mergeCell ref="A28:A29"/>
    <mergeCell ref="A30:A31"/>
    <mergeCell ref="A16:A17"/>
    <mergeCell ref="A18:A19"/>
    <mergeCell ref="A20:A21"/>
    <mergeCell ref="A22:A23"/>
    <mergeCell ref="A8:A9"/>
    <mergeCell ref="A10:A11"/>
    <mergeCell ref="A12:A13"/>
    <mergeCell ref="A14:A15"/>
    <mergeCell ref="A2:A3"/>
    <mergeCell ref="A4:A5"/>
    <mergeCell ref="A6:A7"/>
  </mergeCells>
  <printOptions/>
  <pageMargins left="0.89" right="0.16" top="0.54" bottom="0.16" header="0.38" footer="0.12"/>
  <pageSetup firstPageNumber="1" useFirstPageNumber="1" horizontalDpi="300" verticalDpi="300" orientation="landscape" paperSize="5" scale="60" r:id="rId1"/>
  <headerFooter alignWithMargins="0">
    <oddHeader>&amp;C&amp;"Times New Roman,Bold"&amp;16FIXATION OF PAY SCALES 2015 AND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Adeel Talal</cp:lastModifiedBy>
  <cp:lastPrinted>2016-07-12T19:01:59Z</cp:lastPrinted>
  <dcterms:created xsi:type="dcterms:W3CDTF">2013-02-27T19:30:55Z</dcterms:created>
  <dcterms:modified xsi:type="dcterms:W3CDTF">2016-07-12T19:02:00Z</dcterms:modified>
  <cp:category/>
  <cp:version/>
  <cp:contentType/>
  <cp:contentStatus/>
</cp:coreProperties>
</file>