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New folder\"/>
    </mc:Choice>
  </mc:AlternateContent>
  <xr:revisionPtr revIDLastSave="0" documentId="13_ncr:1_{8D29B233-055A-4CE6-9BDF-C0A70126B7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T64" i="1" s="1"/>
  <c r="Q63" i="1"/>
  <c r="M63" i="1"/>
  <c r="I63" i="1"/>
  <c r="F63" i="1"/>
  <c r="S63" i="1" s="1"/>
  <c r="T62" i="1"/>
  <c r="Q62" i="1"/>
  <c r="P62" i="1"/>
  <c r="M62" i="1"/>
  <c r="L62" i="1"/>
  <c r="I62" i="1"/>
  <c r="H62" i="1"/>
  <c r="F62" i="1"/>
  <c r="R62" i="1" s="1"/>
  <c r="T61" i="1"/>
  <c r="S61" i="1"/>
  <c r="Q61" i="1"/>
  <c r="P61" i="1"/>
  <c r="O61" i="1"/>
  <c r="M61" i="1"/>
  <c r="L61" i="1"/>
  <c r="K61" i="1"/>
  <c r="I61" i="1"/>
  <c r="H61" i="1"/>
  <c r="G61" i="1"/>
  <c r="F61" i="1"/>
  <c r="R61" i="1" s="1"/>
  <c r="F60" i="1"/>
  <c r="T60" i="1" s="1"/>
  <c r="Q59" i="1"/>
  <c r="M59" i="1"/>
  <c r="I59" i="1"/>
  <c r="F59" i="1"/>
  <c r="S59" i="1" s="1"/>
  <c r="F58" i="1"/>
  <c r="X58" i="1" s="1"/>
  <c r="Y57" i="1"/>
  <c r="X57" i="1"/>
  <c r="W57" i="1"/>
  <c r="U57" i="1"/>
  <c r="T57" i="1"/>
  <c r="S57" i="1"/>
  <c r="Q57" i="1"/>
  <c r="P57" i="1"/>
  <c r="O57" i="1"/>
  <c r="M57" i="1"/>
  <c r="L57" i="1"/>
  <c r="K57" i="1"/>
  <c r="I57" i="1"/>
  <c r="H57" i="1"/>
  <c r="G57" i="1"/>
  <c r="F57" i="1"/>
  <c r="Z57" i="1" s="1"/>
  <c r="Y56" i="1"/>
  <c r="X56" i="1"/>
  <c r="U56" i="1"/>
  <c r="T56" i="1"/>
  <c r="Q56" i="1"/>
  <c r="P56" i="1"/>
  <c r="M56" i="1"/>
  <c r="L56" i="1"/>
  <c r="I56" i="1"/>
  <c r="H56" i="1"/>
  <c r="F56" i="1"/>
  <c r="Z56" i="1" s="1"/>
  <c r="Y55" i="1"/>
  <c r="U55" i="1"/>
  <c r="Q55" i="1"/>
  <c r="M55" i="1"/>
  <c r="I55" i="1"/>
  <c r="F55" i="1"/>
  <c r="W55" i="1" s="1"/>
  <c r="F54" i="1"/>
  <c r="X54" i="1" s="1"/>
  <c r="Y53" i="1"/>
  <c r="X53" i="1"/>
  <c r="W53" i="1"/>
  <c r="U53" i="1"/>
  <c r="T53" i="1"/>
  <c r="S53" i="1"/>
  <c r="Q53" i="1"/>
  <c r="P53" i="1"/>
  <c r="O53" i="1"/>
  <c r="M53" i="1"/>
  <c r="L53" i="1"/>
  <c r="K53" i="1"/>
  <c r="I53" i="1"/>
  <c r="H53" i="1"/>
  <c r="G53" i="1"/>
  <c r="F53" i="1"/>
  <c r="Z53" i="1" s="1"/>
  <c r="F52" i="1"/>
  <c r="R52" i="1" s="1"/>
  <c r="M51" i="1"/>
  <c r="F51" i="1"/>
  <c r="AJ50" i="1"/>
  <c r="AG50" i="1"/>
  <c r="AF50" i="1"/>
  <c r="AC50" i="1"/>
  <c r="AB50" i="1"/>
  <c r="Y50" i="1"/>
  <c r="X50" i="1"/>
  <c r="U50" i="1"/>
  <c r="T50" i="1"/>
  <c r="Q50" i="1"/>
  <c r="P50" i="1"/>
  <c r="M50" i="1"/>
  <c r="L50" i="1"/>
  <c r="I50" i="1"/>
  <c r="H50" i="1"/>
  <c r="F50" i="1"/>
  <c r="AH50" i="1" s="1"/>
  <c r="AJ49" i="1"/>
  <c r="AI49" i="1"/>
  <c r="AF49" i="1"/>
  <c r="AE49" i="1"/>
  <c r="AB49" i="1"/>
  <c r="AA49" i="1"/>
  <c r="Y49" i="1"/>
  <c r="X49" i="1"/>
  <c r="W49" i="1"/>
  <c r="U49" i="1"/>
  <c r="T49" i="1"/>
  <c r="S49" i="1"/>
  <c r="Q49" i="1"/>
  <c r="P49" i="1"/>
  <c r="O49" i="1"/>
  <c r="M49" i="1"/>
  <c r="L49" i="1"/>
  <c r="K49" i="1"/>
  <c r="I49" i="1"/>
  <c r="H49" i="1"/>
  <c r="G49" i="1"/>
  <c r="F49" i="1"/>
  <c r="AG49" i="1" s="1"/>
  <c r="F48" i="1"/>
  <c r="AF48" i="1" s="1"/>
  <c r="I47" i="1"/>
  <c r="F47" i="1"/>
  <c r="AG47" i="1" s="1"/>
  <c r="L46" i="1"/>
  <c r="H46" i="1"/>
  <c r="F46" i="1"/>
  <c r="AJ46" i="1" s="1"/>
  <c r="W45" i="1"/>
  <c r="S45" i="1"/>
  <c r="O45" i="1"/>
  <c r="K45" i="1"/>
  <c r="G45" i="1"/>
  <c r="F45" i="1"/>
  <c r="AI45" i="1" s="1"/>
  <c r="F44" i="1"/>
  <c r="AH44" i="1" s="1"/>
  <c r="AG43" i="1"/>
  <c r="AC43" i="1"/>
  <c r="Y43" i="1"/>
  <c r="U43" i="1"/>
  <c r="Q43" i="1"/>
  <c r="M43" i="1"/>
  <c r="I43" i="1"/>
  <c r="F43" i="1"/>
  <c r="AJ43" i="1" s="1"/>
  <c r="AJ42" i="1"/>
  <c r="AF42" i="1"/>
  <c r="AB42" i="1"/>
  <c r="X42" i="1"/>
  <c r="T42" i="1"/>
  <c r="P42" i="1"/>
  <c r="L42" i="1"/>
  <c r="H42" i="1"/>
  <c r="F42" i="1"/>
  <c r="AI42" i="1" s="1"/>
  <c r="AI41" i="1"/>
  <c r="AE41" i="1"/>
  <c r="AA41" i="1"/>
  <c r="W41" i="1"/>
  <c r="S41" i="1"/>
  <c r="O41" i="1"/>
  <c r="K41" i="1"/>
  <c r="I41" i="1"/>
  <c r="G41" i="1"/>
  <c r="F41" i="1"/>
  <c r="AH41" i="1" s="1"/>
  <c r="F40" i="1"/>
  <c r="AH40" i="1" s="1"/>
  <c r="AG39" i="1"/>
  <c r="AC39" i="1"/>
  <c r="Y39" i="1"/>
  <c r="U39" i="1"/>
  <c r="Q39" i="1"/>
  <c r="O39" i="1"/>
  <c r="M39" i="1"/>
  <c r="K39" i="1"/>
  <c r="I39" i="1"/>
  <c r="G39" i="1"/>
  <c r="F39" i="1"/>
  <c r="AJ39" i="1" s="1"/>
  <c r="F38" i="1"/>
  <c r="AJ38" i="1" s="1"/>
  <c r="F37" i="1"/>
  <c r="AJ37" i="1" s="1"/>
  <c r="M36" i="1"/>
  <c r="I36" i="1"/>
  <c r="G36" i="1"/>
  <c r="F36" i="1"/>
  <c r="AI36" i="1" s="1"/>
  <c r="H35" i="1"/>
  <c r="F35" i="1"/>
  <c r="AH35" i="1" s="1"/>
  <c r="AA34" i="1"/>
  <c r="W34" i="1"/>
  <c r="S34" i="1"/>
  <c r="Q34" i="1"/>
  <c r="O34" i="1"/>
  <c r="M34" i="1"/>
  <c r="K34" i="1"/>
  <c r="I34" i="1"/>
  <c r="G34" i="1"/>
  <c r="F34" i="1"/>
  <c r="AG34" i="1" s="1"/>
  <c r="F33" i="1"/>
  <c r="AJ33" i="1" s="1"/>
  <c r="AG32" i="1"/>
  <c r="AC32" i="1"/>
  <c r="Y32" i="1"/>
  <c r="U32" i="1"/>
  <c r="S32" i="1"/>
  <c r="Q32" i="1"/>
  <c r="O32" i="1"/>
  <c r="M32" i="1"/>
  <c r="K32" i="1"/>
  <c r="I32" i="1"/>
  <c r="G32" i="1"/>
  <c r="F32" i="1"/>
  <c r="AI32" i="1" s="1"/>
  <c r="AJ31" i="1"/>
  <c r="AF31" i="1"/>
  <c r="AB31" i="1"/>
  <c r="X31" i="1"/>
  <c r="T31" i="1"/>
  <c r="P31" i="1"/>
  <c r="L31" i="1"/>
  <c r="H31" i="1"/>
  <c r="F31" i="1"/>
  <c r="AH31" i="1" s="1"/>
  <c r="AI30" i="1"/>
  <c r="AG30" i="1"/>
  <c r="AE30" i="1"/>
  <c r="AC30" i="1"/>
  <c r="AA30" i="1"/>
  <c r="Y30" i="1"/>
  <c r="W30" i="1"/>
  <c r="U30" i="1"/>
  <c r="S30" i="1"/>
  <c r="Q30" i="1"/>
  <c r="O30" i="1"/>
  <c r="M30" i="1"/>
  <c r="K30" i="1"/>
  <c r="I30" i="1"/>
  <c r="G30" i="1"/>
  <c r="F30" i="1"/>
  <c r="AJ30" i="1" s="1"/>
  <c r="F29" i="1"/>
  <c r="AJ29" i="1" s="1"/>
  <c r="AI28" i="1"/>
  <c r="AG28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F28" i="1"/>
  <c r="AH28" i="1" s="1"/>
  <c r="AJ27" i="1"/>
  <c r="AF27" i="1"/>
  <c r="AB27" i="1"/>
  <c r="X27" i="1"/>
  <c r="T27" i="1"/>
  <c r="P27" i="1"/>
  <c r="L27" i="1"/>
  <c r="H27" i="1"/>
  <c r="F27" i="1"/>
  <c r="AH27" i="1" s="1"/>
  <c r="AI26" i="1"/>
  <c r="AG26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/>
  <c r="F26" i="1"/>
  <c r="AJ26" i="1" s="1"/>
  <c r="F25" i="1"/>
  <c r="AJ25" i="1" s="1"/>
  <c r="AI24" i="1"/>
  <c r="AG24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F24" i="1"/>
  <c r="AH24" i="1" s="1"/>
  <c r="AJ23" i="1"/>
  <c r="AF23" i="1"/>
  <c r="AB23" i="1"/>
  <c r="X23" i="1"/>
  <c r="T23" i="1"/>
  <c r="P23" i="1"/>
  <c r="L23" i="1"/>
  <c r="H23" i="1"/>
  <c r="F23" i="1"/>
  <c r="AH23" i="1" s="1"/>
  <c r="AI22" i="1"/>
  <c r="AG22" i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/>
  <c r="F22" i="1"/>
  <c r="AJ22" i="1" s="1"/>
  <c r="F21" i="1"/>
  <c r="R13" i="1"/>
  <c r="I10" i="1"/>
  <c r="R12" i="1" s="1"/>
  <c r="R14" i="1" s="1"/>
  <c r="S8" i="1"/>
  <c r="S7" i="1"/>
  <c r="I7" i="1"/>
  <c r="S6" i="1"/>
  <c r="I6" i="1"/>
  <c r="I8" i="1" s="1"/>
  <c r="S5" i="1"/>
  <c r="I3" i="1"/>
  <c r="AJ21" i="1" l="1"/>
  <c r="AF21" i="1"/>
  <c r="AB21" i="1"/>
  <c r="X21" i="1"/>
  <c r="T21" i="1"/>
  <c r="P21" i="1"/>
  <c r="AI21" i="1"/>
  <c r="AE21" i="1"/>
  <c r="AA21" i="1"/>
  <c r="W21" i="1"/>
  <c r="S21" i="1"/>
  <c r="O21" i="1"/>
  <c r="K21" i="1"/>
  <c r="G21" i="1"/>
  <c r="AG21" i="1"/>
  <c r="AC21" i="1"/>
  <c r="Y21" i="1"/>
  <c r="U21" i="1"/>
  <c r="Q21" i="1"/>
  <c r="M21" i="1"/>
  <c r="I21" i="1"/>
  <c r="N21" i="1"/>
  <c r="AD21" i="1"/>
  <c r="H21" i="1"/>
  <c r="R21" i="1"/>
  <c r="AH21" i="1"/>
  <c r="J21" i="1"/>
  <c r="V21" i="1"/>
  <c r="L21" i="1"/>
  <c r="Z21" i="1"/>
  <c r="J22" i="1"/>
  <c r="N22" i="1"/>
  <c r="R22" i="1"/>
  <c r="V22" i="1"/>
  <c r="Z22" i="1"/>
  <c r="AD22" i="1"/>
  <c r="AH22" i="1"/>
  <c r="G23" i="1"/>
  <c r="K23" i="1"/>
  <c r="O23" i="1"/>
  <c r="S23" i="1"/>
  <c r="W23" i="1"/>
  <c r="AA23" i="1"/>
  <c r="AE23" i="1"/>
  <c r="AI23" i="1"/>
  <c r="H24" i="1"/>
  <c r="L24" i="1"/>
  <c r="P24" i="1"/>
  <c r="T24" i="1"/>
  <c r="X24" i="1"/>
  <c r="AB24" i="1"/>
  <c r="AF24" i="1"/>
  <c r="AJ24" i="1"/>
  <c r="I25" i="1"/>
  <c r="M25" i="1"/>
  <c r="Q25" i="1"/>
  <c r="U25" i="1"/>
  <c r="Y25" i="1"/>
  <c r="AC25" i="1"/>
  <c r="AG25" i="1"/>
  <c r="J26" i="1"/>
  <c r="N26" i="1"/>
  <c r="R26" i="1"/>
  <c r="V26" i="1"/>
  <c r="Z26" i="1"/>
  <c r="AD26" i="1"/>
  <c r="AH26" i="1"/>
  <c r="G27" i="1"/>
  <c r="K27" i="1"/>
  <c r="O27" i="1"/>
  <c r="S27" i="1"/>
  <c r="W27" i="1"/>
  <c r="AA27" i="1"/>
  <c r="AE27" i="1"/>
  <c r="AI27" i="1"/>
  <c r="H28" i="1"/>
  <c r="L28" i="1"/>
  <c r="P28" i="1"/>
  <c r="T28" i="1"/>
  <c r="X28" i="1"/>
  <c r="AB28" i="1"/>
  <c r="AF28" i="1"/>
  <c r="AJ28" i="1"/>
  <c r="I29" i="1"/>
  <c r="M29" i="1"/>
  <c r="Q29" i="1"/>
  <c r="U29" i="1"/>
  <c r="Y29" i="1"/>
  <c r="AC29" i="1"/>
  <c r="AG29" i="1"/>
  <c r="J30" i="1"/>
  <c r="N30" i="1"/>
  <c r="R30" i="1"/>
  <c r="V30" i="1"/>
  <c r="Z30" i="1"/>
  <c r="AD30" i="1"/>
  <c r="AH30" i="1"/>
  <c r="G31" i="1"/>
  <c r="K31" i="1"/>
  <c r="O31" i="1"/>
  <c r="S31" i="1"/>
  <c r="W31" i="1"/>
  <c r="AA31" i="1"/>
  <c r="AE31" i="1"/>
  <c r="AI31" i="1"/>
  <c r="H32" i="1"/>
  <c r="L32" i="1"/>
  <c r="P32" i="1"/>
  <c r="T32" i="1"/>
  <c r="X32" i="1"/>
  <c r="AB32" i="1"/>
  <c r="AF32" i="1"/>
  <c r="AJ32" i="1"/>
  <c r="I33" i="1"/>
  <c r="M33" i="1"/>
  <c r="Q33" i="1"/>
  <c r="U33" i="1"/>
  <c r="Y33" i="1"/>
  <c r="AC33" i="1"/>
  <c r="AG33" i="1"/>
  <c r="J34" i="1"/>
  <c r="N34" i="1"/>
  <c r="R34" i="1"/>
  <c r="V34" i="1"/>
  <c r="Z34" i="1"/>
  <c r="AD34" i="1"/>
  <c r="AH34" i="1"/>
  <c r="G35" i="1"/>
  <c r="K35" i="1"/>
  <c r="O35" i="1"/>
  <c r="S35" i="1"/>
  <c r="W35" i="1"/>
  <c r="AA35" i="1"/>
  <c r="AE35" i="1"/>
  <c r="AI35" i="1"/>
  <c r="H36" i="1"/>
  <c r="L36" i="1"/>
  <c r="P36" i="1"/>
  <c r="T36" i="1"/>
  <c r="X36" i="1"/>
  <c r="AB36" i="1"/>
  <c r="AF36" i="1"/>
  <c r="AJ36" i="1"/>
  <c r="I37" i="1"/>
  <c r="M37" i="1"/>
  <c r="Q37" i="1"/>
  <c r="U37" i="1"/>
  <c r="Y37" i="1"/>
  <c r="AC37" i="1"/>
  <c r="AG37" i="1"/>
  <c r="G38" i="1"/>
  <c r="N38" i="1"/>
  <c r="V38" i="1"/>
  <c r="AD38" i="1"/>
  <c r="N40" i="1"/>
  <c r="AD40" i="1"/>
  <c r="J25" i="1"/>
  <c r="N25" i="1"/>
  <c r="R25" i="1"/>
  <c r="V25" i="1"/>
  <c r="Z25" i="1"/>
  <c r="AD25" i="1"/>
  <c r="AH25" i="1"/>
  <c r="J29" i="1"/>
  <c r="N29" i="1"/>
  <c r="R29" i="1"/>
  <c r="V29" i="1"/>
  <c r="Z29" i="1"/>
  <c r="AD29" i="1"/>
  <c r="AH29" i="1"/>
  <c r="J33" i="1"/>
  <c r="N33" i="1"/>
  <c r="R33" i="1"/>
  <c r="V33" i="1"/>
  <c r="Z33" i="1"/>
  <c r="AD33" i="1"/>
  <c r="AH33" i="1"/>
  <c r="AE34" i="1"/>
  <c r="AI34" i="1"/>
  <c r="L35" i="1"/>
  <c r="P35" i="1"/>
  <c r="T35" i="1"/>
  <c r="X35" i="1"/>
  <c r="AB35" i="1"/>
  <c r="AF35" i="1"/>
  <c r="AJ35" i="1"/>
  <c r="Q36" i="1"/>
  <c r="U36" i="1"/>
  <c r="Y36" i="1"/>
  <c r="AC36" i="1"/>
  <c r="AG36" i="1"/>
  <c r="J37" i="1"/>
  <c r="N37" i="1"/>
  <c r="R37" i="1"/>
  <c r="V37" i="1"/>
  <c r="Z37" i="1"/>
  <c r="AD37" i="1"/>
  <c r="AH37" i="1"/>
  <c r="H38" i="1"/>
  <c r="P38" i="1"/>
  <c r="X38" i="1"/>
  <c r="AF38" i="1"/>
  <c r="R40" i="1"/>
  <c r="H22" i="1"/>
  <c r="L22" i="1"/>
  <c r="P22" i="1"/>
  <c r="T22" i="1"/>
  <c r="X22" i="1"/>
  <c r="AB22" i="1"/>
  <c r="AF22" i="1"/>
  <c r="I23" i="1"/>
  <c r="M23" i="1"/>
  <c r="Q23" i="1"/>
  <c r="U23" i="1"/>
  <c r="Y23" i="1"/>
  <c r="AC23" i="1"/>
  <c r="AG23" i="1"/>
  <c r="J24" i="1"/>
  <c r="N24" i="1"/>
  <c r="R24" i="1"/>
  <c r="V24" i="1"/>
  <c r="Z24" i="1"/>
  <c r="AD24" i="1"/>
  <c r="G25" i="1"/>
  <c r="K25" i="1"/>
  <c r="O25" i="1"/>
  <c r="S25" i="1"/>
  <c r="W25" i="1"/>
  <c r="AA25" i="1"/>
  <c r="AE25" i="1"/>
  <c r="AI25" i="1"/>
  <c r="H26" i="1"/>
  <c r="L26" i="1"/>
  <c r="P26" i="1"/>
  <c r="T26" i="1"/>
  <c r="X26" i="1"/>
  <c r="AB26" i="1"/>
  <c r="AF26" i="1"/>
  <c r="I27" i="1"/>
  <c r="M27" i="1"/>
  <c r="Q27" i="1"/>
  <c r="U27" i="1"/>
  <c r="Y27" i="1"/>
  <c r="AC27" i="1"/>
  <c r="AG27" i="1"/>
  <c r="J28" i="1"/>
  <c r="N28" i="1"/>
  <c r="R28" i="1"/>
  <c r="V28" i="1"/>
  <c r="Z28" i="1"/>
  <c r="AD28" i="1"/>
  <c r="G29" i="1"/>
  <c r="K29" i="1"/>
  <c r="O29" i="1"/>
  <c r="S29" i="1"/>
  <c r="W29" i="1"/>
  <c r="AA29" i="1"/>
  <c r="AE29" i="1"/>
  <c r="AI29" i="1"/>
  <c r="H30" i="1"/>
  <c r="L30" i="1"/>
  <c r="P30" i="1"/>
  <c r="T30" i="1"/>
  <c r="X30" i="1"/>
  <c r="AB30" i="1"/>
  <c r="AF30" i="1"/>
  <c r="I31" i="1"/>
  <c r="M31" i="1"/>
  <c r="Q31" i="1"/>
  <c r="U31" i="1"/>
  <c r="Y31" i="1"/>
  <c r="AC31" i="1"/>
  <c r="AG31" i="1"/>
  <c r="J32" i="1"/>
  <c r="N32" i="1"/>
  <c r="R32" i="1"/>
  <c r="V32" i="1"/>
  <c r="Z32" i="1"/>
  <c r="AD32" i="1"/>
  <c r="AH32" i="1"/>
  <c r="G33" i="1"/>
  <c r="K33" i="1"/>
  <c r="O33" i="1"/>
  <c r="S33" i="1"/>
  <c r="W33" i="1"/>
  <c r="AA33" i="1"/>
  <c r="AE33" i="1"/>
  <c r="AI33" i="1"/>
  <c r="H34" i="1"/>
  <c r="L34" i="1"/>
  <c r="P34" i="1"/>
  <c r="T34" i="1"/>
  <c r="X34" i="1"/>
  <c r="AB34" i="1"/>
  <c r="AF34" i="1"/>
  <c r="AJ34" i="1"/>
  <c r="I35" i="1"/>
  <c r="M35" i="1"/>
  <c r="Q35" i="1"/>
  <c r="U35" i="1"/>
  <c r="Y35" i="1"/>
  <c r="AC35" i="1"/>
  <c r="AG35" i="1"/>
  <c r="J36" i="1"/>
  <c r="N36" i="1"/>
  <c r="R36" i="1"/>
  <c r="V36" i="1"/>
  <c r="Z36" i="1"/>
  <c r="AD36" i="1"/>
  <c r="AH36" i="1"/>
  <c r="G37" i="1"/>
  <c r="K37" i="1"/>
  <c r="O37" i="1"/>
  <c r="S37" i="1"/>
  <c r="W37" i="1"/>
  <c r="AA37" i="1"/>
  <c r="AE37" i="1"/>
  <c r="AI37" i="1"/>
  <c r="J38" i="1"/>
  <c r="R38" i="1"/>
  <c r="Z38" i="1"/>
  <c r="AG40" i="1"/>
  <c r="AC40" i="1"/>
  <c r="Y40" i="1"/>
  <c r="U40" i="1"/>
  <c r="Q40" i="1"/>
  <c r="M40" i="1"/>
  <c r="I40" i="1"/>
  <c r="AJ40" i="1"/>
  <c r="AF40" i="1"/>
  <c r="AB40" i="1"/>
  <c r="X40" i="1"/>
  <c r="T40" i="1"/>
  <c r="P40" i="1"/>
  <c r="L40" i="1"/>
  <c r="H40" i="1"/>
  <c r="AI40" i="1"/>
  <c r="AE40" i="1"/>
  <c r="AA40" i="1"/>
  <c r="W40" i="1"/>
  <c r="S40" i="1"/>
  <c r="O40" i="1"/>
  <c r="K40" i="1"/>
  <c r="G40" i="1"/>
  <c r="V40" i="1"/>
  <c r="J23" i="1"/>
  <c r="N23" i="1"/>
  <c r="R23" i="1"/>
  <c r="V23" i="1"/>
  <c r="Z23" i="1"/>
  <c r="AD23" i="1"/>
  <c r="H25" i="1"/>
  <c r="L25" i="1"/>
  <c r="P25" i="1"/>
  <c r="T25" i="1"/>
  <c r="X25" i="1"/>
  <c r="AB25" i="1"/>
  <c r="AF25" i="1"/>
  <c r="J27" i="1"/>
  <c r="N27" i="1"/>
  <c r="R27" i="1"/>
  <c r="V27" i="1"/>
  <c r="Z27" i="1"/>
  <c r="AD27" i="1"/>
  <c r="H29" i="1"/>
  <c r="L29" i="1"/>
  <c r="P29" i="1"/>
  <c r="T29" i="1"/>
  <c r="X29" i="1"/>
  <c r="AB29" i="1"/>
  <c r="AF29" i="1"/>
  <c r="J31" i="1"/>
  <c r="N31" i="1"/>
  <c r="R31" i="1"/>
  <c r="V31" i="1"/>
  <c r="Z31" i="1"/>
  <c r="AD31" i="1"/>
  <c r="W32" i="1"/>
  <c r="AA32" i="1"/>
  <c r="AE32" i="1"/>
  <c r="H33" i="1"/>
  <c r="L33" i="1"/>
  <c r="P33" i="1"/>
  <c r="T33" i="1"/>
  <c r="X33" i="1"/>
  <c r="AB33" i="1"/>
  <c r="AF33" i="1"/>
  <c r="U34" i="1"/>
  <c r="Y34" i="1"/>
  <c r="AC34" i="1"/>
  <c r="J35" i="1"/>
  <c r="N35" i="1"/>
  <c r="R35" i="1"/>
  <c r="V35" i="1"/>
  <c r="Z35" i="1"/>
  <c r="AD35" i="1"/>
  <c r="K36" i="1"/>
  <c r="O36" i="1"/>
  <c r="S36" i="1"/>
  <c r="W36" i="1"/>
  <c r="AA36" i="1"/>
  <c r="AE36" i="1"/>
  <c r="H37" i="1"/>
  <c r="L37" i="1"/>
  <c r="P37" i="1"/>
  <c r="T37" i="1"/>
  <c r="X37" i="1"/>
  <c r="AB37" i="1"/>
  <c r="AF37" i="1"/>
  <c r="AI38" i="1"/>
  <c r="AE38" i="1"/>
  <c r="AA38" i="1"/>
  <c r="W38" i="1"/>
  <c r="S38" i="1"/>
  <c r="O38" i="1"/>
  <c r="K38" i="1"/>
  <c r="AH38" i="1"/>
  <c r="AG38" i="1"/>
  <c r="AC38" i="1"/>
  <c r="Y38" i="1"/>
  <c r="U38" i="1"/>
  <c r="Q38" i="1"/>
  <c r="M38" i="1"/>
  <c r="I38" i="1"/>
  <c r="L38" i="1"/>
  <c r="T38" i="1"/>
  <c r="AB38" i="1"/>
  <c r="J40" i="1"/>
  <c r="Z40" i="1"/>
  <c r="J39" i="1"/>
  <c r="N39" i="1"/>
  <c r="R39" i="1"/>
  <c r="V39" i="1"/>
  <c r="Z39" i="1"/>
  <c r="AD39" i="1"/>
  <c r="AH39" i="1"/>
  <c r="H41" i="1"/>
  <c r="L41" i="1"/>
  <c r="P41" i="1"/>
  <c r="T41" i="1"/>
  <c r="X41" i="1"/>
  <c r="AB41" i="1"/>
  <c r="AF41" i="1"/>
  <c r="AJ41" i="1"/>
  <c r="I42" i="1"/>
  <c r="M42" i="1"/>
  <c r="Q42" i="1"/>
  <c r="U42" i="1"/>
  <c r="Y42" i="1"/>
  <c r="AC42" i="1"/>
  <c r="AG42" i="1"/>
  <c r="J43" i="1"/>
  <c r="N43" i="1"/>
  <c r="R43" i="1"/>
  <c r="V43" i="1"/>
  <c r="Z43" i="1"/>
  <c r="AD43" i="1"/>
  <c r="AH43" i="1"/>
  <c r="G44" i="1"/>
  <c r="K44" i="1"/>
  <c r="O44" i="1"/>
  <c r="S44" i="1"/>
  <c r="W44" i="1"/>
  <c r="AA44" i="1"/>
  <c r="AE44" i="1"/>
  <c r="AI44" i="1"/>
  <c r="H45" i="1"/>
  <c r="L45" i="1"/>
  <c r="P45" i="1"/>
  <c r="T45" i="1"/>
  <c r="X45" i="1"/>
  <c r="AB45" i="1"/>
  <c r="AF45" i="1"/>
  <c r="AJ45" i="1"/>
  <c r="I46" i="1"/>
  <c r="M46" i="1"/>
  <c r="Q46" i="1"/>
  <c r="U46" i="1"/>
  <c r="Y46" i="1"/>
  <c r="AC46" i="1"/>
  <c r="AG46" i="1"/>
  <c r="J47" i="1"/>
  <c r="N47" i="1"/>
  <c r="R47" i="1"/>
  <c r="V47" i="1"/>
  <c r="Z47" i="1"/>
  <c r="AD47" i="1"/>
  <c r="AH47" i="1"/>
  <c r="G48" i="1"/>
  <c r="K48" i="1"/>
  <c r="O48" i="1"/>
  <c r="S48" i="1"/>
  <c r="X48" i="1"/>
  <c r="AD48" i="1"/>
  <c r="AI48" i="1"/>
  <c r="AI51" i="1"/>
  <c r="AE51" i="1"/>
  <c r="AA51" i="1"/>
  <c r="W51" i="1"/>
  <c r="S51" i="1"/>
  <c r="O51" i="1"/>
  <c r="K51" i="1"/>
  <c r="G51" i="1"/>
  <c r="AH51" i="1"/>
  <c r="AD51" i="1"/>
  <c r="Z51" i="1"/>
  <c r="V51" i="1"/>
  <c r="AJ51" i="1"/>
  <c r="AF51" i="1"/>
  <c r="AB51" i="1"/>
  <c r="X51" i="1"/>
  <c r="T51" i="1"/>
  <c r="P51" i="1"/>
  <c r="L51" i="1"/>
  <c r="H51" i="1"/>
  <c r="N51" i="1"/>
  <c r="Y51" i="1"/>
  <c r="J52" i="1"/>
  <c r="S39" i="1"/>
  <c r="W39" i="1"/>
  <c r="AA39" i="1"/>
  <c r="AE39" i="1"/>
  <c r="AI39" i="1"/>
  <c r="M41" i="1"/>
  <c r="Q41" i="1"/>
  <c r="U41" i="1"/>
  <c r="Y41" i="1"/>
  <c r="AC41" i="1"/>
  <c r="AG41" i="1"/>
  <c r="J42" i="1"/>
  <c r="N42" i="1"/>
  <c r="R42" i="1"/>
  <c r="V42" i="1"/>
  <c r="Z42" i="1"/>
  <c r="AD42" i="1"/>
  <c r="AH42" i="1"/>
  <c r="G43" i="1"/>
  <c r="K43" i="1"/>
  <c r="O43" i="1"/>
  <c r="S43" i="1"/>
  <c r="W43" i="1"/>
  <c r="AA43" i="1"/>
  <c r="AE43" i="1"/>
  <c r="AI43" i="1"/>
  <c r="H44" i="1"/>
  <c r="L44" i="1"/>
  <c r="P44" i="1"/>
  <c r="T44" i="1"/>
  <c r="X44" i="1"/>
  <c r="AB44" i="1"/>
  <c r="AF44" i="1"/>
  <c r="AJ44" i="1"/>
  <c r="I45" i="1"/>
  <c r="M45" i="1"/>
  <c r="Q45" i="1"/>
  <c r="U45" i="1"/>
  <c r="Y45" i="1"/>
  <c r="AC45" i="1"/>
  <c r="AG45" i="1"/>
  <c r="J46" i="1"/>
  <c r="N46" i="1"/>
  <c r="R46" i="1"/>
  <c r="V46" i="1"/>
  <c r="Z46" i="1"/>
  <c r="AD46" i="1"/>
  <c r="AH46" i="1"/>
  <c r="G47" i="1"/>
  <c r="K47" i="1"/>
  <c r="O47" i="1"/>
  <c r="S47" i="1"/>
  <c r="W47" i="1"/>
  <c r="AA47" i="1"/>
  <c r="AE47" i="1"/>
  <c r="AI47" i="1"/>
  <c r="H48" i="1"/>
  <c r="L48" i="1"/>
  <c r="P48" i="1"/>
  <c r="T48" i="1"/>
  <c r="Z48" i="1"/>
  <c r="AE48" i="1"/>
  <c r="AJ48" i="1"/>
  <c r="I51" i="1"/>
  <c r="Q51" i="1"/>
  <c r="AC51" i="1"/>
  <c r="N52" i="1"/>
  <c r="H39" i="1"/>
  <c r="L39" i="1"/>
  <c r="P39" i="1"/>
  <c r="T39" i="1"/>
  <c r="X39" i="1"/>
  <c r="AB39" i="1"/>
  <c r="AF39" i="1"/>
  <c r="J41" i="1"/>
  <c r="N41" i="1"/>
  <c r="R41" i="1"/>
  <c r="V41" i="1"/>
  <c r="Z41" i="1"/>
  <c r="AD41" i="1"/>
  <c r="G42" i="1"/>
  <c r="K42" i="1"/>
  <c r="O42" i="1"/>
  <c r="S42" i="1"/>
  <c r="W42" i="1"/>
  <c r="AA42" i="1"/>
  <c r="AE42" i="1"/>
  <c r="H43" i="1"/>
  <c r="L43" i="1"/>
  <c r="P43" i="1"/>
  <c r="T43" i="1"/>
  <c r="X43" i="1"/>
  <c r="AB43" i="1"/>
  <c r="AF43" i="1"/>
  <c r="I44" i="1"/>
  <c r="M44" i="1"/>
  <c r="Q44" i="1"/>
  <c r="U44" i="1"/>
  <c r="Y44" i="1"/>
  <c r="AC44" i="1"/>
  <c r="AG44" i="1"/>
  <c r="J45" i="1"/>
  <c r="N45" i="1"/>
  <c r="R45" i="1"/>
  <c r="V45" i="1"/>
  <c r="Z45" i="1"/>
  <c r="AD45" i="1"/>
  <c r="AH45" i="1"/>
  <c r="G46" i="1"/>
  <c r="K46" i="1"/>
  <c r="O46" i="1"/>
  <c r="S46" i="1"/>
  <c r="W46" i="1"/>
  <c r="AA46" i="1"/>
  <c r="AE46" i="1"/>
  <c r="AI46" i="1"/>
  <c r="H47" i="1"/>
  <c r="L47" i="1"/>
  <c r="P47" i="1"/>
  <c r="T47" i="1"/>
  <c r="X47" i="1"/>
  <c r="AB47" i="1"/>
  <c r="AF47" i="1"/>
  <c r="AJ47" i="1"/>
  <c r="I48" i="1"/>
  <c r="M48" i="1"/>
  <c r="Q48" i="1"/>
  <c r="V48" i="1"/>
  <c r="AA48" i="1"/>
  <c r="J51" i="1"/>
  <c r="R51" i="1"/>
  <c r="AG51" i="1"/>
  <c r="J44" i="1"/>
  <c r="N44" i="1"/>
  <c r="R44" i="1"/>
  <c r="V44" i="1"/>
  <c r="Z44" i="1"/>
  <c r="AD44" i="1"/>
  <c r="AA45" i="1"/>
  <c r="AE45" i="1"/>
  <c r="P46" i="1"/>
  <c r="T46" i="1"/>
  <c r="X46" i="1"/>
  <c r="AB46" i="1"/>
  <c r="AF46" i="1"/>
  <c r="M47" i="1"/>
  <c r="Q47" i="1"/>
  <c r="U47" i="1"/>
  <c r="Y47" i="1"/>
  <c r="AC47" i="1"/>
  <c r="AG48" i="1"/>
  <c r="AC48" i="1"/>
  <c r="Y48" i="1"/>
  <c r="U48" i="1"/>
  <c r="J48" i="1"/>
  <c r="N48" i="1"/>
  <c r="R48" i="1"/>
  <c r="W48" i="1"/>
  <c r="AB48" i="1"/>
  <c r="AH48" i="1"/>
  <c r="U51" i="1"/>
  <c r="AJ52" i="1"/>
  <c r="AF52" i="1"/>
  <c r="AB52" i="1"/>
  <c r="X52" i="1"/>
  <c r="T52" i="1"/>
  <c r="P52" i="1"/>
  <c r="L52" i="1"/>
  <c r="H52" i="1"/>
  <c r="AI52" i="1"/>
  <c r="AE52" i="1"/>
  <c r="AA52" i="1"/>
  <c r="W52" i="1"/>
  <c r="S52" i="1"/>
  <c r="O52" i="1"/>
  <c r="K52" i="1"/>
  <c r="G52" i="1"/>
  <c r="AH52" i="1"/>
  <c r="AD52" i="1"/>
  <c r="Z52" i="1"/>
  <c r="V52" i="1"/>
  <c r="AG52" i="1"/>
  <c r="AC52" i="1"/>
  <c r="Y52" i="1"/>
  <c r="U52" i="1"/>
  <c r="Q52" i="1"/>
  <c r="M52" i="1"/>
  <c r="I52" i="1"/>
  <c r="J49" i="1"/>
  <c r="N49" i="1"/>
  <c r="R49" i="1"/>
  <c r="V49" i="1"/>
  <c r="Z49" i="1"/>
  <c r="AD49" i="1"/>
  <c r="AH49" i="1"/>
  <c r="G50" i="1"/>
  <c r="K50" i="1"/>
  <c r="O50" i="1"/>
  <c r="S50" i="1"/>
  <c r="W50" i="1"/>
  <c r="AA50" i="1"/>
  <c r="AE50" i="1"/>
  <c r="AI50" i="1"/>
  <c r="J53" i="1"/>
  <c r="N53" i="1"/>
  <c r="R53" i="1"/>
  <c r="V53" i="1"/>
  <c r="I54" i="1"/>
  <c r="M54" i="1"/>
  <c r="Q54" i="1"/>
  <c r="U54" i="1"/>
  <c r="Y54" i="1"/>
  <c r="H55" i="1"/>
  <c r="L55" i="1"/>
  <c r="P55" i="1"/>
  <c r="T55" i="1"/>
  <c r="X55" i="1"/>
  <c r="G56" i="1"/>
  <c r="K56" i="1"/>
  <c r="O56" i="1"/>
  <c r="S56" i="1"/>
  <c r="W56" i="1"/>
  <c r="J57" i="1"/>
  <c r="N57" i="1"/>
  <c r="R57" i="1"/>
  <c r="V57" i="1"/>
  <c r="I58" i="1"/>
  <c r="M58" i="1"/>
  <c r="Q58" i="1"/>
  <c r="U58" i="1"/>
  <c r="Y58" i="1"/>
  <c r="H59" i="1"/>
  <c r="L59" i="1"/>
  <c r="P59" i="1"/>
  <c r="T59" i="1"/>
  <c r="I60" i="1"/>
  <c r="M60" i="1"/>
  <c r="Q60" i="1"/>
  <c r="J61" i="1"/>
  <c r="N61" i="1"/>
  <c r="G62" i="1"/>
  <c r="K62" i="1"/>
  <c r="O62" i="1"/>
  <c r="S62" i="1"/>
  <c r="H63" i="1"/>
  <c r="L63" i="1"/>
  <c r="P63" i="1"/>
  <c r="T63" i="1"/>
  <c r="I64" i="1"/>
  <c r="M64" i="1"/>
  <c r="Q64" i="1"/>
  <c r="J54" i="1"/>
  <c r="N54" i="1"/>
  <c r="R54" i="1"/>
  <c r="V54" i="1"/>
  <c r="Z54" i="1"/>
  <c r="J58" i="1"/>
  <c r="N58" i="1"/>
  <c r="R58" i="1"/>
  <c r="V58" i="1"/>
  <c r="Z58" i="1"/>
  <c r="J60" i="1"/>
  <c r="N60" i="1"/>
  <c r="R60" i="1"/>
  <c r="J64" i="1"/>
  <c r="N64" i="1"/>
  <c r="R64" i="1"/>
  <c r="G54" i="1"/>
  <c r="K54" i="1"/>
  <c r="O54" i="1"/>
  <c r="S54" i="1"/>
  <c r="W54" i="1"/>
  <c r="J55" i="1"/>
  <c r="N55" i="1"/>
  <c r="R55" i="1"/>
  <c r="V55" i="1"/>
  <c r="Z55" i="1"/>
  <c r="G58" i="1"/>
  <c r="K58" i="1"/>
  <c r="O58" i="1"/>
  <c r="S58" i="1"/>
  <c r="W58" i="1"/>
  <c r="J59" i="1"/>
  <c r="N59" i="1"/>
  <c r="R59" i="1"/>
  <c r="G60" i="1"/>
  <c r="K60" i="1"/>
  <c r="O60" i="1"/>
  <c r="S60" i="1"/>
  <c r="J63" i="1"/>
  <c r="N63" i="1"/>
  <c r="R63" i="1"/>
  <c r="G64" i="1"/>
  <c r="K64" i="1"/>
  <c r="O64" i="1"/>
  <c r="S64" i="1"/>
  <c r="AC49" i="1"/>
  <c r="J50" i="1"/>
  <c r="N50" i="1"/>
  <c r="R50" i="1"/>
  <c r="V50" i="1"/>
  <c r="Z50" i="1"/>
  <c r="AD50" i="1"/>
  <c r="H54" i="1"/>
  <c r="L54" i="1"/>
  <c r="P54" i="1"/>
  <c r="T54" i="1"/>
  <c r="G55" i="1"/>
  <c r="I2" i="1" s="1"/>
  <c r="K55" i="1"/>
  <c r="O55" i="1"/>
  <c r="S55" i="1"/>
  <c r="J56" i="1"/>
  <c r="N56" i="1"/>
  <c r="R56" i="1"/>
  <c r="V56" i="1"/>
  <c r="H58" i="1"/>
  <c r="L58" i="1"/>
  <c r="P58" i="1"/>
  <c r="T58" i="1"/>
  <c r="G59" i="1"/>
  <c r="K59" i="1"/>
  <c r="O59" i="1"/>
  <c r="H60" i="1"/>
  <c r="L60" i="1"/>
  <c r="P60" i="1"/>
  <c r="J62" i="1"/>
  <c r="N62" i="1"/>
  <c r="G63" i="1"/>
  <c r="K63" i="1"/>
  <c r="O63" i="1"/>
  <c r="H64" i="1"/>
  <c r="L64" i="1"/>
  <c r="P64" i="1"/>
  <c r="I11" i="1" l="1"/>
  <c r="I4" i="1"/>
  <c r="I14" i="1" s="1"/>
</calcChain>
</file>

<file path=xl/sharedStrings.xml><?xml version="1.0" encoding="utf-8"?>
<sst xmlns="http://schemas.openxmlformats.org/spreadsheetml/2006/main" count="55" uniqueCount="52">
  <si>
    <t>Salary Increase Calculator 2026 (Federal)</t>
  </si>
  <si>
    <t>BPS</t>
  </si>
  <si>
    <t xml:space="preserve">Revised Basic Pay </t>
  </si>
  <si>
    <t>Existing Basic Pay or Stage No</t>
  </si>
  <si>
    <t xml:space="preserve">Existing Basic Pay </t>
  </si>
  <si>
    <t>DRA-2022</t>
  </si>
  <si>
    <t>Difference</t>
  </si>
  <si>
    <t xml:space="preserve">Existing </t>
  </si>
  <si>
    <t>Revised</t>
  </si>
  <si>
    <t xml:space="preserve">Difference </t>
  </si>
  <si>
    <t>BPS-01 to BPS-04</t>
  </si>
  <si>
    <t>Only Enter BPS, Existing Pay or Stage No and DRA-2022</t>
  </si>
  <si>
    <t>Existing CA</t>
  </si>
  <si>
    <t>BPS-05 to BPS-10</t>
  </si>
  <si>
    <t>Revised CA</t>
  </si>
  <si>
    <t>BPS-11 to BPS-15</t>
  </si>
  <si>
    <t>Difference of CA</t>
  </si>
  <si>
    <t>BPS-16 to BPS-22</t>
  </si>
  <si>
    <t>www.glxspace.com</t>
  </si>
  <si>
    <t>DRA 2026</t>
  </si>
  <si>
    <t>ARA 2026</t>
  </si>
  <si>
    <t>ARA-2022</t>
  </si>
  <si>
    <t>ARA-2025</t>
  </si>
  <si>
    <t xml:space="preserve">Net Increase </t>
  </si>
  <si>
    <t xml:space="preserve">Total </t>
  </si>
  <si>
    <t xml:space="preserve">Revised Pay Scale Chart 2026 </t>
  </si>
  <si>
    <t xml:space="preserve">Pay Scale </t>
  </si>
  <si>
    <t xml:space="preserve">Initial </t>
  </si>
  <si>
    <t>Inc</t>
  </si>
  <si>
    <t xml:space="preserve">Last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</si>
  <si>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</si>
  <si>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</si>
  <si>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</si>
  <si>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</si>
  <si>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</si>
  <si>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</si>
  <si>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</si>
  <si>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</si>
  <si>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</si>
  <si>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</si>
  <si>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</si>
  <si>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</si>
  <si>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</si>
  <si>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</si>
  <si>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</si>
  <si>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</si>
  <si>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</si>
  <si>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</si>
  <si>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</si>
  <si>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BPS-20</t>
  </si>
  <si>
    <t>BPS-21</t>
  </si>
  <si>
    <t>BPS-22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</si>
</sst>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F1115"/>
      <name val="Segoe UI"/>
      <family val="2"/>
    </font>
    <font>
      <sz val="16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6" borderId="1" xfId="0" applyFill="1" applyBorder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0" fillId="9" borderId="0" xfId="0" applyFont="1" applyFill="1" applyProtection="1">
      <protection locked="0"/>
    </xf>
    <xf numFmtId="0" fontId="0" fillId="0" borderId="1" xfId="0" applyBorder="1" applyProtection="1">
      <protection locked="0"/>
    </xf>
    <xf numFmtId="0" fontId="11" fillId="9" borderId="0" xfId="0" applyFont="1" applyFill="1" applyProtection="1">
      <protection locked="0"/>
    </xf>
    <xf numFmtId="0" fontId="10" fillId="10" borderId="0" xfId="0" applyFont="1" applyFill="1" applyProtection="1">
      <protection locked="0"/>
    </xf>
    <xf numFmtId="1" fontId="10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0" fillId="11" borderId="0" xfId="0" applyFill="1" applyProtection="1">
      <protection locked="0"/>
    </xf>
    <xf numFmtId="1" fontId="9" fillId="9" borderId="0" xfId="0" applyNumberFormat="1" applyFont="1" applyFill="1" applyProtection="1">
      <protection locked="0"/>
    </xf>
    <xf numFmtId="0" fontId="2" fillId="11" borderId="0" xfId="0" applyFont="1" applyFill="1" applyProtection="1">
      <protection locked="0"/>
    </xf>
    <xf numFmtId="0" fontId="2" fillId="3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3" fontId="1" fillId="4" borderId="1" xfId="0" applyNumberFormat="1" applyFont="1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5" borderId="1" xfId="0" applyFill="1" applyBorder="1" applyProtection="1">
      <protection locked="0"/>
    </xf>
    <xf numFmtId="3" fontId="0" fillId="5" borderId="1" xfId="0" applyNumberFormat="1" applyFill="1" applyBorder="1" applyProtection="1">
      <protection locked="0"/>
    </xf>
    <xf numFmtId="0" fontId="0" fillId="5" borderId="0" xfId="0" applyFill="1" applyProtection="1"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10" fillId="10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8" borderId="0" xfId="0" applyFont="1" applyFill="1" applyAlignment="1" applyProtection="1">
      <alignment horizontal="center"/>
      <protection locked="0"/>
    </xf>
    <xf numFmtId="0" fontId="13" fillId="10" borderId="0" xfId="0" applyFont="1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10" borderId="0" xfId="0" applyFill="1" applyAlignment="1" applyProtection="1">
      <alignment horizontal="center"/>
      <protection locked="0"/>
    </xf>
    <xf numFmtId="0" fontId="8" fillId="10" borderId="0" xfId="0" applyFont="1" applyFill="1" applyAlignment="1" applyProtection="1">
      <alignment horizontal="center"/>
      <protection locked="0"/>
    </xf>
    <xf numFmtId="0" fontId="5" fillId="7" borderId="0" xfId="0" applyFont="1" applyFill="1" applyAlignment="1" applyProtection="1">
      <alignment horizontal="center"/>
      <protection locked="0"/>
    </xf>
    <xf numFmtId="0" fontId="15" fillId="13" borderId="0" xfId="0" applyFont="1" applyFill="1" applyAlignment="1">
      <alignment horizontal="center"/>
    </xf>
    <xf numFmtId="0" fontId="14" fillId="12" borderId="0" xfId="0" applyFont="1" applyFill="1" applyAlignment="1" applyProtection="1">
      <alignment horizontal="center"/>
      <protection locked="0"/>
    </xf>
    <xf numFmtId="0" fontId="4" fillId="6" borderId="1" xfId="1" applyFont="1" applyFill="1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lxspace.com/" TargetMode="External"/><Relationship Id="rId1" Type="http://schemas.openxmlformats.org/officeDocument/2006/relationships/hyperlink" Target="http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9"/>
  <sheetViews>
    <sheetView tabSelected="1" workbookViewId="0">
      <selection activeCell="D5" sqref="D5"/>
    </sheetView>
  </sheetViews>
  <sheetFormatPr defaultRowHeight="15" x14ac:dyDescent="0.25"/>
  <cols>
    <col min="3" max="3" width="20.7109375" customWidth="1"/>
    <col min="4" max="4" width="12.85546875" customWidth="1"/>
    <col min="9" max="9" width="12.28515625" bestFit="1" customWidth="1"/>
  </cols>
  <sheetData>
    <row r="1" spans="1:50" ht="26.25" customHeight="1" x14ac:dyDescent="0.4">
      <c r="A1" s="35" t="s">
        <v>0</v>
      </c>
      <c r="B1" s="27"/>
      <c r="C1" s="27"/>
      <c r="D1" s="27"/>
      <c r="E1" s="27"/>
      <c r="F1" s="27"/>
      <c r="G1" s="27"/>
      <c r="H1" s="27"/>
      <c r="I1" s="2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23.25" customHeight="1" x14ac:dyDescent="0.35">
      <c r="A2" s="28" t="s">
        <v>1</v>
      </c>
      <c r="B2" s="27"/>
      <c r="C2" s="27"/>
      <c r="D2" s="3">
        <v>18</v>
      </c>
      <c r="E2" s="2"/>
      <c r="F2" s="26" t="s">
        <v>2</v>
      </c>
      <c r="G2" s="27"/>
      <c r="H2" s="27"/>
      <c r="I2" s="4">
        <f>IF(OR(D2&lt;1,D2&gt;22,D3=""),"",IF(AND(ISNUMBER(D3),D3&gt;=1,D3&lt;=30),INDEX($F$22:$AI$64,2*(D2-1)+1,D3+1),IFERROR(INDEX($F$22:$AI$64,2*(D2-1)+1,MATCH(D3,INDEX($F$21:$AI$63,2*(D2-1)+1,0),0)),"")))</f>
        <v>104170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3.25" customHeight="1" x14ac:dyDescent="0.35">
      <c r="A3" s="28" t="s">
        <v>3</v>
      </c>
      <c r="B3" s="27"/>
      <c r="C3" s="27"/>
      <c r="D3" s="3">
        <v>86700</v>
      </c>
      <c r="E3" s="2"/>
      <c r="F3" s="26" t="s">
        <v>4</v>
      </c>
      <c r="G3" s="27"/>
      <c r="H3" s="27"/>
      <c r="I3" s="4">
        <f>IF(D3="","",IF(AND(ISNUMBER(D3),D3&gt;=1,D3&lt;=30),INDEX($F$21:$AI$63,2*(D2-1)+1,D3+1),D3))</f>
        <v>86700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3.25" customHeight="1" x14ac:dyDescent="0.35">
      <c r="A4" s="28" t="s">
        <v>5</v>
      </c>
      <c r="B4" s="27"/>
      <c r="C4" s="27"/>
      <c r="D4" s="3">
        <v>12000</v>
      </c>
      <c r="E4" s="2"/>
      <c r="F4" s="26" t="s">
        <v>6</v>
      </c>
      <c r="G4" s="27"/>
      <c r="H4" s="27"/>
      <c r="I4" s="4">
        <f>IF(OR(I2="",I3=""),"",I2-I3)</f>
        <v>17470</v>
      </c>
      <c r="J4" s="2"/>
      <c r="K4" s="2"/>
      <c r="L4" s="2"/>
      <c r="M4" s="2"/>
      <c r="N4" s="2"/>
      <c r="O4" s="22" t="s">
        <v>1</v>
      </c>
      <c r="P4" s="23"/>
      <c r="Q4" s="5" t="s">
        <v>7</v>
      </c>
      <c r="R4" s="5" t="s">
        <v>8</v>
      </c>
      <c r="S4" s="5" t="s">
        <v>9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23.25" customHeight="1" x14ac:dyDescent="0.35">
      <c r="A5" s="30"/>
      <c r="B5" s="27"/>
      <c r="C5" s="27"/>
      <c r="D5" s="2"/>
      <c r="E5" s="2"/>
      <c r="F5" s="26"/>
      <c r="G5" s="27"/>
      <c r="H5" s="27"/>
      <c r="I5" s="4"/>
      <c r="J5" s="2"/>
      <c r="K5" s="2"/>
      <c r="L5" s="2"/>
      <c r="M5" s="2"/>
      <c r="N5" s="2"/>
      <c r="O5" s="22" t="s">
        <v>10</v>
      </c>
      <c r="P5" s="23"/>
      <c r="Q5" s="5">
        <v>1785</v>
      </c>
      <c r="R5" s="5">
        <v>2678</v>
      </c>
      <c r="S5" s="5">
        <f>R5-Q5</f>
        <v>893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23.25" customHeight="1" x14ac:dyDescent="0.35">
      <c r="A6" s="29" t="s">
        <v>11</v>
      </c>
      <c r="B6" s="27"/>
      <c r="C6" s="27"/>
      <c r="D6" s="27"/>
      <c r="E6" s="2"/>
      <c r="F6" s="26" t="s">
        <v>12</v>
      </c>
      <c r="G6" s="27"/>
      <c r="H6" s="27"/>
      <c r="I6" s="4">
        <f>IF(OR(D2&lt;1,D2&gt;22),"",IF(D2&lt;=4,1785,IF(D2&lt;=10,1932,IF(D2&lt;=15,2856,5000))))</f>
        <v>5000</v>
      </c>
      <c r="J6" s="2"/>
      <c r="K6" s="2"/>
      <c r="L6" s="2"/>
      <c r="M6" s="2"/>
      <c r="N6" s="2"/>
      <c r="O6" s="22" t="s">
        <v>13</v>
      </c>
      <c r="P6" s="23"/>
      <c r="Q6" s="5">
        <v>1932</v>
      </c>
      <c r="R6" s="5">
        <v>2898</v>
      </c>
      <c r="S6" s="5">
        <f>R6-Q6</f>
        <v>966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3.25" customHeight="1" x14ac:dyDescent="0.35">
      <c r="A7" s="27"/>
      <c r="B7" s="27"/>
      <c r="C7" s="27"/>
      <c r="D7" s="27"/>
      <c r="E7" s="2"/>
      <c r="F7" s="26" t="s">
        <v>14</v>
      </c>
      <c r="G7" s="27"/>
      <c r="H7" s="27"/>
      <c r="I7" s="4">
        <f>IF(OR(D2&lt;1,D2&gt;22),"",IF(D2&lt;=4,2678,IF(D2&lt;=10,2898,IF(D2&lt;=15,4284,7500))))</f>
        <v>7500</v>
      </c>
      <c r="J7" s="2"/>
      <c r="K7" s="2"/>
      <c r="L7" s="2"/>
      <c r="M7" s="2"/>
      <c r="N7" s="2"/>
      <c r="O7" s="22" t="s">
        <v>15</v>
      </c>
      <c r="P7" s="23"/>
      <c r="Q7" s="5">
        <v>2856</v>
      </c>
      <c r="R7" s="5">
        <v>4284</v>
      </c>
      <c r="S7" s="5">
        <f>R7-Q7</f>
        <v>1428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23.25" customHeight="1" x14ac:dyDescent="0.35">
      <c r="A8" s="2"/>
      <c r="B8" s="2"/>
      <c r="C8" s="2"/>
      <c r="D8" s="2"/>
      <c r="E8" s="2"/>
      <c r="F8" s="26" t="s">
        <v>16</v>
      </c>
      <c r="G8" s="27"/>
      <c r="H8" s="27"/>
      <c r="I8" s="6">
        <f>IF(OR(I6="",I7=""),"",I7-I6)</f>
        <v>2500</v>
      </c>
      <c r="J8" s="2"/>
      <c r="K8" s="2"/>
      <c r="L8" s="2"/>
      <c r="M8" s="2"/>
      <c r="N8" s="2"/>
      <c r="O8" s="22" t="s">
        <v>17</v>
      </c>
      <c r="P8" s="23"/>
      <c r="Q8" s="5">
        <v>5000</v>
      </c>
      <c r="R8" s="5">
        <v>7500</v>
      </c>
      <c r="S8" s="5">
        <f>R8-Q8</f>
        <v>2500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3.25" customHeight="1" x14ac:dyDescent="0.35">
      <c r="A9" s="2"/>
      <c r="B9" s="2"/>
      <c r="C9" s="2"/>
      <c r="D9" s="2"/>
      <c r="E9" s="2"/>
      <c r="F9" s="7"/>
      <c r="G9" s="7"/>
      <c r="H9" s="7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 x14ac:dyDescent="0.35">
      <c r="A10" s="34" t="s">
        <v>18</v>
      </c>
      <c r="B10" s="27"/>
      <c r="C10" s="27"/>
      <c r="D10" s="27"/>
      <c r="E10" s="2"/>
      <c r="F10" s="26" t="s">
        <v>19</v>
      </c>
      <c r="G10" s="27"/>
      <c r="H10" s="27"/>
      <c r="I10" s="4">
        <f>D4</f>
        <v>12000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23.25" customHeight="1" x14ac:dyDescent="0.35">
      <c r="A11" s="27"/>
      <c r="B11" s="27"/>
      <c r="C11" s="27"/>
      <c r="D11" s="27"/>
      <c r="E11" s="2"/>
      <c r="F11" s="26" t="s">
        <v>20</v>
      </c>
      <c r="G11" s="27"/>
      <c r="H11" s="27"/>
      <c r="I11" s="8">
        <f>IF(I2="","",I2*7/100)</f>
        <v>7291.9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x14ac:dyDescent="0.25">
      <c r="A12" s="2"/>
      <c r="B12" s="2"/>
      <c r="C12" s="2"/>
      <c r="D12" s="2"/>
      <c r="E12" s="2"/>
      <c r="F12" s="31"/>
      <c r="G12" s="27"/>
      <c r="H12" s="27"/>
      <c r="I12" s="9"/>
      <c r="J12" s="2"/>
      <c r="K12" s="2"/>
      <c r="L12" s="2"/>
      <c r="M12" s="2"/>
      <c r="N12" s="2"/>
      <c r="O12" s="10" t="s">
        <v>21</v>
      </c>
      <c r="P12" s="10"/>
      <c r="Q12" s="10"/>
      <c r="R12" s="10">
        <f>I10</f>
        <v>12000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x14ac:dyDescent="0.25">
      <c r="A13" s="2"/>
      <c r="B13" s="2"/>
      <c r="C13" s="2"/>
      <c r="D13" s="2"/>
      <c r="E13" s="2"/>
      <c r="F13" s="31"/>
      <c r="G13" s="27"/>
      <c r="H13" s="27"/>
      <c r="I13" s="9"/>
      <c r="J13" s="2"/>
      <c r="K13" s="2"/>
      <c r="L13" s="2"/>
      <c r="M13" s="2"/>
      <c r="N13" s="2"/>
      <c r="O13" s="10" t="s">
        <v>22</v>
      </c>
      <c r="P13" s="10"/>
      <c r="Q13" s="10"/>
      <c r="R13" s="10">
        <f>D3*10/100</f>
        <v>8670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28.5" customHeight="1" x14ac:dyDescent="0.45">
      <c r="A14" s="2"/>
      <c r="B14" s="2"/>
      <c r="C14" s="2"/>
      <c r="D14" s="2"/>
      <c r="E14" s="2"/>
      <c r="F14" s="32" t="s">
        <v>23</v>
      </c>
      <c r="G14" s="27"/>
      <c r="H14" s="27"/>
      <c r="I14" s="11">
        <f>IF(I2="","",I4+I8+I10+I11-R14)</f>
        <v>18591.900000000001</v>
      </c>
      <c r="J14" s="2"/>
      <c r="K14" s="2"/>
      <c r="L14" s="2"/>
      <c r="M14" s="2"/>
      <c r="N14" s="2"/>
      <c r="O14" s="12" t="s">
        <v>24</v>
      </c>
      <c r="P14" s="12"/>
      <c r="Q14" s="12"/>
      <c r="R14" s="12">
        <f>SUM(R12:R13)</f>
        <v>20670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66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8.75" customHeight="1" x14ac:dyDescent="0.3">
      <c r="A19" s="33" t="s">
        <v>25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x14ac:dyDescent="0.25">
      <c r="A20" s="13" t="s">
        <v>1</v>
      </c>
      <c r="B20" s="13" t="s">
        <v>26</v>
      </c>
      <c r="C20" s="13" t="s">
        <v>27</v>
      </c>
      <c r="D20" s="13" t="s">
        <v>28</v>
      </c>
      <c r="E20" s="13" t="s">
        <v>29</v>
      </c>
      <c r="F20" s="13"/>
      <c r="G20" s="13">
        <v>1</v>
      </c>
      <c r="H20" s="13">
        <v>2</v>
      </c>
      <c r="I20" s="13">
        <v>3</v>
      </c>
      <c r="J20" s="13">
        <v>4</v>
      </c>
      <c r="K20" s="13">
        <v>5</v>
      </c>
      <c r="L20" s="13">
        <v>6</v>
      </c>
      <c r="M20" s="13">
        <v>7</v>
      </c>
      <c r="N20" s="13">
        <v>8</v>
      </c>
      <c r="O20" s="13">
        <v>9</v>
      </c>
      <c r="P20" s="13">
        <v>10</v>
      </c>
      <c r="Q20" s="13">
        <v>11</v>
      </c>
      <c r="R20" s="13">
        <v>12</v>
      </c>
      <c r="S20" s="13">
        <v>13</v>
      </c>
      <c r="T20" s="13">
        <v>14</v>
      </c>
      <c r="U20" s="13">
        <v>15</v>
      </c>
      <c r="V20" s="13">
        <v>16</v>
      </c>
      <c r="W20" s="13">
        <v>17</v>
      </c>
      <c r="X20" s="13">
        <v>18</v>
      </c>
      <c r="Y20" s="13">
        <v>19</v>
      </c>
      <c r="Z20" s="13">
        <v>20</v>
      </c>
      <c r="AA20" s="13">
        <v>21</v>
      </c>
      <c r="AB20" s="13">
        <v>22</v>
      </c>
      <c r="AC20" s="13">
        <v>23</v>
      </c>
      <c r="AD20" s="13">
        <v>24</v>
      </c>
      <c r="AE20" s="13">
        <v>25</v>
      </c>
      <c r="AF20" s="13">
        <v>26</v>
      </c>
      <c r="AG20" s="13">
        <v>27</v>
      </c>
      <c r="AH20" s="13">
        <v>28</v>
      </c>
      <c r="AI20" s="13">
        <v>29</v>
      </c>
      <c r="AJ20" s="13">
        <v>30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x14ac:dyDescent="0.25">
      <c r="A21" s="24" t="s">
        <v>30</v>
      </c>
      <c r="B21" s="14">
        <v>2022</v>
      </c>
      <c r="C21" s="15">
        <v>13550</v>
      </c>
      <c r="D21" s="15">
        <v>430</v>
      </c>
      <c r="E21" s="15">
        <v>26450</v>
      </c>
      <c r="F21" s="15">
        <f t="shared" ref="F21:F64" si="0">C21</f>
        <v>13550</v>
      </c>
      <c r="G21" s="16">
        <f t="shared" ref="G21:G64" si="1">F21+D21*1</f>
        <v>13980</v>
      </c>
      <c r="H21" s="16">
        <f t="shared" ref="H21:H64" si="2">F21+D21*2</f>
        <v>14410</v>
      </c>
      <c r="I21" s="16">
        <f t="shared" ref="I21:I64" si="3">F21+D21*3</f>
        <v>14840</v>
      </c>
      <c r="J21" s="16">
        <f t="shared" ref="J21:J64" si="4">F21+D21*4</f>
        <v>15270</v>
      </c>
      <c r="K21" s="16">
        <f t="shared" ref="K21:K64" si="5">F21+D21*5</f>
        <v>15700</v>
      </c>
      <c r="L21" s="16">
        <f t="shared" ref="L21:L64" si="6">F21+D21*6</f>
        <v>16130</v>
      </c>
      <c r="M21" s="16">
        <f t="shared" ref="M21:M64" si="7">F21+D21*7</f>
        <v>16560</v>
      </c>
      <c r="N21" s="16">
        <f t="shared" ref="N21:N64" si="8">F21+D21*8</f>
        <v>16990</v>
      </c>
      <c r="O21" s="16">
        <f t="shared" ref="O21:O64" si="9">F21+D21*9</f>
        <v>17420</v>
      </c>
      <c r="P21" s="14">
        <f t="shared" ref="P21:P64" si="10">F21+D21*10</f>
        <v>17850</v>
      </c>
      <c r="Q21" s="14">
        <f t="shared" ref="Q21:Q64" si="11">F21+D21*11</f>
        <v>18280</v>
      </c>
      <c r="R21" s="14">
        <f t="shared" ref="R21:R64" si="12">F21+D21*12</f>
        <v>18710</v>
      </c>
      <c r="S21" s="14">
        <f t="shared" ref="S21:S64" si="13">F21+D21*13</f>
        <v>19140</v>
      </c>
      <c r="T21" s="14">
        <f t="shared" ref="T21:T64" si="14">F21+D21*14</f>
        <v>19570</v>
      </c>
      <c r="U21" s="14">
        <f t="shared" ref="U21:U58" si="15">F21+D21*15</f>
        <v>20000</v>
      </c>
      <c r="V21" s="14">
        <f t="shared" ref="V21:V58" si="16">F21+D21*16</f>
        <v>20430</v>
      </c>
      <c r="W21" s="14">
        <f t="shared" ref="W21:W58" si="17">F21+D21*17</f>
        <v>20860</v>
      </c>
      <c r="X21" s="14">
        <f t="shared" ref="X21:X58" si="18">F21+D21*18</f>
        <v>21290</v>
      </c>
      <c r="Y21" s="14">
        <f t="shared" ref="Y21:Y58" si="19">F21+D21*19</f>
        <v>21720</v>
      </c>
      <c r="Z21" s="14">
        <f t="shared" ref="Z21:Z58" si="20">F21+D21*20</f>
        <v>22150</v>
      </c>
      <c r="AA21" s="14">
        <f t="shared" ref="AA21:AA52" si="21">F21+D21*21</f>
        <v>22580</v>
      </c>
      <c r="AB21" s="14">
        <f t="shared" ref="AB21:AB52" si="22">F21+D21*22</f>
        <v>23010</v>
      </c>
      <c r="AC21" s="14">
        <f t="shared" ref="AC21:AC52" si="23">F21+D21*23</f>
        <v>23440</v>
      </c>
      <c r="AD21" s="14">
        <f t="shared" ref="AD21:AD52" si="24">F21+D21*24</f>
        <v>23870</v>
      </c>
      <c r="AE21" s="14">
        <f t="shared" ref="AE21:AE52" si="25">F21+D21*25</f>
        <v>24300</v>
      </c>
      <c r="AF21" s="14">
        <f t="shared" ref="AF21:AF52" si="26">F21+D21*25</f>
        <v>24300</v>
      </c>
      <c r="AG21" s="14">
        <f t="shared" ref="AG21:AG52" si="27">F21+D21*27</f>
        <v>25160</v>
      </c>
      <c r="AH21" s="14">
        <f t="shared" ref="AH21:AH52" si="28">F21+D21*28</f>
        <v>25590</v>
      </c>
      <c r="AI21" s="14">
        <f t="shared" ref="AI21:AI52" si="29">F21+D21*29</f>
        <v>26020</v>
      </c>
      <c r="AJ21" s="14">
        <f t="shared" ref="AJ21:AJ52" si="30">F21+D21*30</f>
        <v>26450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x14ac:dyDescent="0.25">
      <c r="A22" s="25"/>
      <c r="B22" s="5">
        <v>2026</v>
      </c>
      <c r="C22" s="17">
        <v>16280</v>
      </c>
      <c r="D22" s="5">
        <v>520</v>
      </c>
      <c r="E22" s="17">
        <v>31880</v>
      </c>
      <c r="F22" s="15">
        <f t="shared" si="0"/>
        <v>16280</v>
      </c>
      <c r="G22" s="17">
        <f t="shared" si="1"/>
        <v>16800</v>
      </c>
      <c r="H22" s="17">
        <f t="shared" si="2"/>
        <v>17320</v>
      </c>
      <c r="I22" s="17">
        <f t="shared" si="3"/>
        <v>17840</v>
      </c>
      <c r="J22" s="17">
        <f t="shared" si="4"/>
        <v>18360</v>
      </c>
      <c r="K22" s="17">
        <f t="shared" si="5"/>
        <v>18880</v>
      </c>
      <c r="L22" s="17">
        <f t="shared" si="6"/>
        <v>19400</v>
      </c>
      <c r="M22" s="17">
        <f t="shared" si="7"/>
        <v>19920</v>
      </c>
      <c r="N22" s="17">
        <f t="shared" si="8"/>
        <v>20440</v>
      </c>
      <c r="O22" s="17">
        <f t="shared" si="9"/>
        <v>20960</v>
      </c>
      <c r="P22" s="5">
        <f t="shared" si="10"/>
        <v>21480</v>
      </c>
      <c r="Q22" s="5">
        <f t="shared" si="11"/>
        <v>22000</v>
      </c>
      <c r="R22" s="5">
        <f t="shared" si="12"/>
        <v>22520</v>
      </c>
      <c r="S22" s="5">
        <f t="shared" si="13"/>
        <v>23040</v>
      </c>
      <c r="T22" s="5">
        <f t="shared" si="14"/>
        <v>23560</v>
      </c>
      <c r="U22" s="5">
        <f t="shared" si="15"/>
        <v>24080</v>
      </c>
      <c r="V22" s="5">
        <f t="shared" si="16"/>
        <v>24600</v>
      </c>
      <c r="W22" s="5">
        <f t="shared" si="17"/>
        <v>25120</v>
      </c>
      <c r="X22" s="5">
        <f t="shared" si="18"/>
        <v>25640</v>
      </c>
      <c r="Y22" s="5">
        <f t="shared" si="19"/>
        <v>26160</v>
      </c>
      <c r="Z22" s="5">
        <f t="shared" si="20"/>
        <v>26680</v>
      </c>
      <c r="AA22" s="5">
        <f t="shared" si="21"/>
        <v>27200</v>
      </c>
      <c r="AB22" s="5">
        <f t="shared" si="22"/>
        <v>27720</v>
      </c>
      <c r="AC22" s="5">
        <f t="shared" si="23"/>
        <v>28240</v>
      </c>
      <c r="AD22" s="5">
        <f t="shared" si="24"/>
        <v>28760</v>
      </c>
      <c r="AE22" s="5">
        <f t="shared" si="25"/>
        <v>29280</v>
      </c>
      <c r="AF22" s="5">
        <f t="shared" si="26"/>
        <v>29280</v>
      </c>
      <c r="AG22" s="5">
        <f t="shared" si="27"/>
        <v>30320</v>
      </c>
      <c r="AH22" s="5">
        <f t="shared" si="28"/>
        <v>30840</v>
      </c>
      <c r="AI22" s="5">
        <f t="shared" si="29"/>
        <v>31360</v>
      </c>
      <c r="AJ22" s="5">
        <f t="shared" si="30"/>
        <v>31880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x14ac:dyDescent="0.25">
      <c r="A23" s="24" t="s">
        <v>31</v>
      </c>
      <c r="B23" s="14">
        <v>2022</v>
      </c>
      <c r="C23" s="15">
        <v>13820</v>
      </c>
      <c r="D23" s="15">
        <v>490</v>
      </c>
      <c r="E23" s="15">
        <v>28520</v>
      </c>
      <c r="F23" s="15">
        <f t="shared" si="0"/>
        <v>13820</v>
      </c>
      <c r="G23" s="16">
        <f t="shared" si="1"/>
        <v>14310</v>
      </c>
      <c r="H23" s="16">
        <f t="shared" si="2"/>
        <v>14800</v>
      </c>
      <c r="I23" s="16">
        <f t="shared" si="3"/>
        <v>15290</v>
      </c>
      <c r="J23" s="16">
        <f t="shared" si="4"/>
        <v>15780</v>
      </c>
      <c r="K23" s="16">
        <f t="shared" si="5"/>
        <v>16270</v>
      </c>
      <c r="L23" s="16">
        <f t="shared" si="6"/>
        <v>16760</v>
      </c>
      <c r="M23" s="16">
        <f t="shared" si="7"/>
        <v>17250</v>
      </c>
      <c r="N23" s="16">
        <f t="shared" si="8"/>
        <v>17740</v>
      </c>
      <c r="O23" s="16">
        <f t="shared" si="9"/>
        <v>18230</v>
      </c>
      <c r="P23" s="14">
        <f t="shared" si="10"/>
        <v>18720</v>
      </c>
      <c r="Q23" s="14">
        <f t="shared" si="11"/>
        <v>19210</v>
      </c>
      <c r="R23" s="14">
        <f t="shared" si="12"/>
        <v>19700</v>
      </c>
      <c r="S23" s="14">
        <f t="shared" si="13"/>
        <v>20190</v>
      </c>
      <c r="T23" s="14">
        <f t="shared" si="14"/>
        <v>20680</v>
      </c>
      <c r="U23" s="14">
        <f t="shared" si="15"/>
        <v>21170</v>
      </c>
      <c r="V23" s="14">
        <f t="shared" si="16"/>
        <v>21660</v>
      </c>
      <c r="W23" s="14">
        <f t="shared" si="17"/>
        <v>22150</v>
      </c>
      <c r="X23" s="14">
        <f t="shared" si="18"/>
        <v>22640</v>
      </c>
      <c r="Y23" s="14">
        <f t="shared" si="19"/>
        <v>23130</v>
      </c>
      <c r="Z23" s="14">
        <f t="shared" si="20"/>
        <v>23620</v>
      </c>
      <c r="AA23" s="14">
        <f t="shared" si="21"/>
        <v>24110</v>
      </c>
      <c r="AB23" s="14">
        <f t="shared" si="22"/>
        <v>24600</v>
      </c>
      <c r="AC23" s="14">
        <f t="shared" si="23"/>
        <v>25090</v>
      </c>
      <c r="AD23" s="14">
        <f t="shared" si="24"/>
        <v>25580</v>
      </c>
      <c r="AE23" s="14">
        <f t="shared" si="25"/>
        <v>26070</v>
      </c>
      <c r="AF23" s="14">
        <f t="shared" si="26"/>
        <v>26070</v>
      </c>
      <c r="AG23" s="14">
        <f t="shared" si="27"/>
        <v>27050</v>
      </c>
      <c r="AH23" s="14">
        <f t="shared" si="28"/>
        <v>27540</v>
      </c>
      <c r="AI23" s="14">
        <f t="shared" si="29"/>
        <v>28030</v>
      </c>
      <c r="AJ23" s="14">
        <f t="shared" si="30"/>
        <v>28520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x14ac:dyDescent="0.25">
      <c r="A24" s="25"/>
      <c r="B24" s="5">
        <v>2026</v>
      </c>
      <c r="C24" s="17">
        <v>16600</v>
      </c>
      <c r="D24" s="5">
        <v>590</v>
      </c>
      <c r="E24" s="17">
        <v>34300</v>
      </c>
      <c r="F24" s="15">
        <f t="shared" si="0"/>
        <v>16600</v>
      </c>
      <c r="G24" s="17">
        <f t="shared" si="1"/>
        <v>17190</v>
      </c>
      <c r="H24" s="17">
        <f t="shared" si="2"/>
        <v>17780</v>
      </c>
      <c r="I24" s="17">
        <f t="shared" si="3"/>
        <v>18370</v>
      </c>
      <c r="J24" s="17">
        <f t="shared" si="4"/>
        <v>18960</v>
      </c>
      <c r="K24" s="17">
        <f t="shared" si="5"/>
        <v>19550</v>
      </c>
      <c r="L24" s="17">
        <f t="shared" si="6"/>
        <v>20140</v>
      </c>
      <c r="M24" s="17">
        <f t="shared" si="7"/>
        <v>20730</v>
      </c>
      <c r="N24" s="17">
        <f t="shared" si="8"/>
        <v>21320</v>
      </c>
      <c r="O24" s="17">
        <f t="shared" si="9"/>
        <v>21910</v>
      </c>
      <c r="P24" s="5">
        <f t="shared" si="10"/>
        <v>22500</v>
      </c>
      <c r="Q24" s="5">
        <f t="shared" si="11"/>
        <v>23090</v>
      </c>
      <c r="R24" s="5">
        <f t="shared" si="12"/>
        <v>23680</v>
      </c>
      <c r="S24" s="5">
        <f t="shared" si="13"/>
        <v>24270</v>
      </c>
      <c r="T24" s="5">
        <f t="shared" si="14"/>
        <v>24860</v>
      </c>
      <c r="U24" s="5">
        <f t="shared" si="15"/>
        <v>25450</v>
      </c>
      <c r="V24" s="5">
        <f t="shared" si="16"/>
        <v>26040</v>
      </c>
      <c r="W24" s="5">
        <f t="shared" si="17"/>
        <v>26630</v>
      </c>
      <c r="X24" s="5">
        <f t="shared" si="18"/>
        <v>27220</v>
      </c>
      <c r="Y24" s="5">
        <f t="shared" si="19"/>
        <v>27810</v>
      </c>
      <c r="Z24" s="5">
        <f t="shared" si="20"/>
        <v>28400</v>
      </c>
      <c r="AA24" s="5">
        <f t="shared" si="21"/>
        <v>28990</v>
      </c>
      <c r="AB24" s="5">
        <f t="shared" si="22"/>
        <v>29580</v>
      </c>
      <c r="AC24" s="5">
        <f t="shared" si="23"/>
        <v>30170</v>
      </c>
      <c r="AD24" s="5">
        <f t="shared" si="24"/>
        <v>30760</v>
      </c>
      <c r="AE24" s="5">
        <f t="shared" si="25"/>
        <v>31350</v>
      </c>
      <c r="AF24" s="5">
        <f t="shared" si="26"/>
        <v>31350</v>
      </c>
      <c r="AG24" s="5">
        <f t="shared" si="27"/>
        <v>32530</v>
      </c>
      <c r="AH24" s="5">
        <f t="shared" si="28"/>
        <v>33120</v>
      </c>
      <c r="AI24" s="5">
        <f t="shared" si="29"/>
        <v>33710</v>
      </c>
      <c r="AJ24" s="5">
        <f t="shared" si="30"/>
        <v>34300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x14ac:dyDescent="0.25">
      <c r="A25" s="24" t="s">
        <v>32</v>
      </c>
      <c r="B25" s="14">
        <v>2022</v>
      </c>
      <c r="C25" s="15">
        <v>14260</v>
      </c>
      <c r="D25" s="15">
        <v>580</v>
      </c>
      <c r="E25" s="15">
        <v>31660</v>
      </c>
      <c r="F25" s="15">
        <f t="shared" si="0"/>
        <v>14260</v>
      </c>
      <c r="G25" s="16">
        <f t="shared" si="1"/>
        <v>14840</v>
      </c>
      <c r="H25" s="16">
        <f t="shared" si="2"/>
        <v>15420</v>
      </c>
      <c r="I25" s="16">
        <f t="shared" si="3"/>
        <v>16000</v>
      </c>
      <c r="J25" s="16">
        <f t="shared" si="4"/>
        <v>16580</v>
      </c>
      <c r="K25" s="16">
        <f t="shared" si="5"/>
        <v>17160</v>
      </c>
      <c r="L25" s="16">
        <f t="shared" si="6"/>
        <v>17740</v>
      </c>
      <c r="M25" s="16">
        <f t="shared" si="7"/>
        <v>18320</v>
      </c>
      <c r="N25" s="16">
        <f t="shared" si="8"/>
        <v>18900</v>
      </c>
      <c r="O25" s="16">
        <f t="shared" si="9"/>
        <v>19480</v>
      </c>
      <c r="P25" s="14">
        <f t="shared" si="10"/>
        <v>20060</v>
      </c>
      <c r="Q25" s="14">
        <f t="shared" si="11"/>
        <v>20640</v>
      </c>
      <c r="R25" s="14">
        <f t="shared" si="12"/>
        <v>21220</v>
      </c>
      <c r="S25" s="14">
        <f t="shared" si="13"/>
        <v>21800</v>
      </c>
      <c r="T25" s="14">
        <f t="shared" si="14"/>
        <v>22380</v>
      </c>
      <c r="U25" s="14">
        <f t="shared" si="15"/>
        <v>22960</v>
      </c>
      <c r="V25" s="14">
        <f t="shared" si="16"/>
        <v>23540</v>
      </c>
      <c r="W25" s="14">
        <f t="shared" si="17"/>
        <v>24120</v>
      </c>
      <c r="X25" s="14">
        <f t="shared" si="18"/>
        <v>24700</v>
      </c>
      <c r="Y25" s="14">
        <f t="shared" si="19"/>
        <v>25280</v>
      </c>
      <c r="Z25" s="14">
        <f t="shared" si="20"/>
        <v>25860</v>
      </c>
      <c r="AA25" s="14">
        <f t="shared" si="21"/>
        <v>26440</v>
      </c>
      <c r="AB25" s="14">
        <f t="shared" si="22"/>
        <v>27020</v>
      </c>
      <c r="AC25" s="14">
        <f t="shared" si="23"/>
        <v>27600</v>
      </c>
      <c r="AD25" s="14">
        <f t="shared" si="24"/>
        <v>28180</v>
      </c>
      <c r="AE25" s="14">
        <f t="shared" si="25"/>
        <v>28760</v>
      </c>
      <c r="AF25" s="14">
        <f t="shared" si="26"/>
        <v>28760</v>
      </c>
      <c r="AG25" s="14">
        <f t="shared" si="27"/>
        <v>29920</v>
      </c>
      <c r="AH25" s="14">
        <f t="shared" si="28"/>
        <v>30500</v>
      </c>
      <c r="AI25" s="14">
        <f t="shared" si="29"/>
        <v>31080</v>
      </c>
      <c r="AJ25" s="14">
        <f t="shared" si="30"/>
        <v>31660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x14ac:dyDescent="0.25">
      <c r="A26" s="25"/>
      <c r="B26" s="5">
        <v>2026</v>
      </c>
      <c r="C26" s="17">
        <v>17130</v>
      </c>
      <c r="D26" s="5">
        <v>700</v>
      </c>
      <c r="E26" s="17">
        <v>38130</v>
      </c>
      <c r="F26" s="15">
        <f t="shared" si="0"/>
        <v>17130</v>
      </c>
      <c r="G26" s="17">
        <f t="shared" si="1"/>
        <v>17830</v>
      </c>
      <c r="H26" s="17">
        <f t="shared" si="2"/>
        <v>18530</v>
      </c>
      <c r="I26" s="17">
        <f t="shared" si="3"/>
        <v>19230</v>
      </c>
      <c r="J26" s="17">
        <f t="shared" si="4"/>
        <v>19930</v>
      </c>
      <c r="K26" s="17">
        <f t="shared" si="5"/>
        <v>20630</v>
      </c>
      <c r="L26" s="17">
        <f t="shared" si="6"/>
        <v>21330</v>
      </c>
      <c r="M26" s="17">
        <f t="shared" si="7"/>
        <v>22030</v>
      </c>
      <c r="N26" s="17">
        <f t="shared" si="8"/>
        <v>22730</v>
      </c>
      <c r="O26" s="17">
        <f t="shared" si="9"/>
        <v>23430</v>
      </c>
      <c r="P26" s="5">
        <f t="shared" si="10"/>
        <v>24130</v>
      </c>
      <c r="Q26" s="5">
        <f t="shared" si="11"/>
        <v>24830</v>
      </c>
      <c r="R26" s="5">
        <f t="shared" si="12"/>
        <v>25530</v>
      </c>
      <c r="S26" s="5">
        <f t="shared" si="13"/>
        <v>26230</v>
      </c>
      <c r="T26" s="5">
        <f t="shared" si="14"/>
        <v>26930</v>
      </c>
      <c r="U26" s="5">
        <f t="shared" si="15"/>
        <v>27630</v>
      </c>
      <c r="V26" s="5">
        <f t="shared" si="16"/>
        <v>28330</v>
      </c>
      <c r="W26" s="5">
        <f t="shared" si="17"/>
        <v>29030</v>
      </c>
      <c r="X26" s="5">
        <f t="shared" si="18"/>
        <v>29730</v>
      </c>
      <c r="Y26" s="5">
        <f t="shared" si="19"/>
        <v>30430</v>
      </c>
      <c r="Z26" s="5">
        <f t="shared" si="20"/>
        <v>31130</v>
      </c>
      <c r="AA26" s="5">
        <f t="shared" si="21"/>
        <v>31830</v>
      </c>
      <c r="AB26" s="5">
        <f t="shared" si="22"/>
        <v>32530</v>
      </c>
      <c r="AC26" s="5">
        <f t="shared" si="23"/>
        <v>33230</v>
      </c>
      <c r="AD26" s="5">
        <f t="shared" si="24"/>
        <v>33930</v>
      </c>
      <c r="AE26" s="5">
        <f t="shared" si="25"/>
        <v>34630</v>
      </c>
      <c r="AF26" s="5">
        <f t="shared" si="26"/>
        <v>34630</v>
      </c>
      <c r="AG26" s="5">
        <f t="shared" si="27"/>
        <v>36030</v>
      </c>
      <c r="AH26" s="5">
        <f t="shared" si="28"/>
        <v>36730</v>
      </c>
      <c r="AI26" s="5">
        <f t="shared" si="29"/>
        <v>37430</v>
      </c>
      <c r="AJ26" s="5">
        <f t="shared" si="30"/>
        <v>38130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x14ac:dyDescent="0.25">
      <c r="A27" s="24" t="s">
        <v>33</v>
      </c>
      <c r="B27" s="14">
        <v>2022</v>
      </c>
      <c r="C27" s="15">
        <v>14690</v>
      </c>
      <c r="D27" s="15">
        <v>660</v>
      </c>
      <c r="E27" s="15">
        <v>34490</v>
      </c>
      <c r="F27" s="15">
        <f t="shared" si="0"/>
        <v>14690</v>
      </c>
      <c r="G27" s="16">
        <f t="shared" si="1"/>
        <v>15350</v>
      </c>
      <c r="H27" s="16">
        <f t="shared" si="2"/>
        <v>16010</v>
      </c>
      <c r="I27" s="16">
        <f t="shared" si="3"/>
        <v>16670</v>
      </c>
      <c r="J27" s="16">
        <f t="shared" si="4"/>
        <v>17330</v>
      </c>
      <c r="K27" s="16">
        <f t="shared" si="5"/>
        <v>17990</v>
      </c>
      <c r="L27" s="16">
        <f t="shared" si="6"/>
        <v>18650</v>
      </c>
      <c r="M27" s="16">
        <f t="shared" si="7"/>
        <v>19310</v>
      </c>
      <c r="N27" s="16">
        <f t="shared" si="8"/>
        <v>19970</v>
      </c>
      <c r="O27" s="16">
        <f t="shared" si="9"/>
        <v>20630</v>
      </c>
      <c r="P27" s="14">
        <f t="shared" si="10"/>
        <v>21290</v>
      </c>
      <c r="Q27" s="14">
        <f t="shared" si="11"/>
        <v>21950</v>
      </c>
      <c r="R27" s="14">
        <f t="shared" si="12"/>
        <v>22610</v>
      </c>
      <c r="S27" s="14">
        <f t="shared" si="13"/>
        <v>23270</v>
      </c>
      <c r="T27" s="14">
        <f t="shared" si="14"/>
        <v>23930</v>
      </c>
      <c r="U27" s="14">
        <f t="shared" si="15"/>
        <v>24590</v>
      </c>
      <c r="V27" s="14">
        <f t="shared" si="16"/>
        <v>25250</v>
      </c>
      <c r="W27" s="14">
        <f t="shared" si="17"/>
        <v>25910</v>
      </c>
      <c r="X27" s="14">
        <f t="shared" si="18"/>
        <v>26570</v>
      </c>
      <c r="Y27" s="14">
        <f t="shared" si="19"/>
        <v>27230</v>
      </c>
      <c r="Z27" s="14">
        <f t="shared" si="20"/>
        <v>27890</v>
      </c>
      <c r="AA27" s="14">
        <f t="shared" si="21"/>
        <v>28550</v>
      </c>
      <c r="AB27" s="14">
        <f t="shared" si="22"/>
        <v>29210</v>
      </c>
      <c r="AC27" s="14">
        <f t="shared" si="23"/>
        <v>29870</v>
      </c>
      <c r="AD27" s="14">
        <f t="shared" si="24"/>
        <v>30530</v>
      </c>
      <c r="AE27" s="14">
        <f t="shared" si="25"/>
        <v>31190</v>
      </c>
      <c r="AF27" s="14">
        <f t="shared" si="26"/>
        <v>31190</v>
      </c>
      <c r="AG27" s="14">
        <f t="shared" si="27"/>
        <v>32510</v>
      </c>
      <c r="AH27" s="14">
        <f t="shared" si="28"/>
        <v>33170</v>
      </c>
      <c r="AI27" s="14">
        <f t="shared" si="29"/>
        <v>33830</v>
      </c>
      <c r="AJ27" s="14">
        <f t="shared" si="30"/>
        <v>34490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x14ac:dyDescent="0.25">
      <c r="A28" s="25"/>
      <c r="B28" s="18">
        <v>2026</v>
      </c>
      <c r="C28" s="17">
        <v>17650</v>
      </c>
      <c r="D28" s="5">
        <v>800</v>
      </c>
      <c r="E28" s="17">
        <v>41650</v>
      </c>
      <c r="F28" s="15">
        <f t="shared" si="0"/>
        <v>17650</v>
      </c>
      <c r="G28" s="19">
        <f t="shared" si="1"/>
        <v>18450</v>
      </c>
      <c r="H28" s="19">
        <f t="shared" si="2"/>
        <v>19250</v>
      </c>
      <c r="I28" s="19">
        <f t="shared" si="3"/>
        <v>20050</v>
      </c>
      <c r="J28" s="19">
        <f t="shared" si="4"/>
        <v>20850</v>
      </c>
      <c r="K28" s="19">
        <f t="shared" si="5"/>
        <v>21650</v>
      </c>
      <c r="L28" s="19">
        <f t="shared" si="6"/>
        <v>22450</v>
      </c>
      <c r="M28" s="19">
        <f t="shared" si="7"/>
        <v>23250</v>
      </c>
      <c r="N28" s="19">
        <f t="shared" si="8"/>
        <v>24050</v>
      </c>
      <c r="O28" s="19">
        <f t="shared" si="9"/>
        <v>24850</v>
      </c>
      <c r="P28" s="18">
        <f t="shared" si="10"/>
        <v>25650</v>
      </c>
      <c r="Q28" s="18">
        <f t="shared" si="11"/>
        <v>26450</v>
      </c>
      <c r="R28" s="18">
        <f t="shared" si="12"/>
        <v>27250</v>
      </c>
      <c r="S28" s="18">
        <f t="shared" si="13"/>
        <v>28050</v>
      </c>
      <c r="T28" s="18">
        <f t="shared" si="14"/>
        <v>28850</v>
      </c>
      <c r="U28" s="18">
        <f t="shared" si="15"/>
        <v>29650</v>
      </c>
      <c r="V28" s="18">
        <f t="shared" si="16"/>
        <v>30450</v>
      </c>
      <c r="W28" s="18">
        <f t="shared" si="17"/>
        <v>31250</v>
      </c>
      <c r="X28" s="18">
        <f t="shared" si="18"/>
        <v>32050</v>
      </c>
      <c r="Y28" s="18">
        <f t="shared" si="19"/>
        <v>32850</v>
      </c>
      <c r="Z28" s="18">
        <f t="shared" si="20"/>
        <v>33650</v>
      </c>
      <c r="AA28" s="18">
        <f t="shared" si="21"/>
        <v>34450</v>
      </c>
      <c r="AB28" s="18">
        <f t="shared" si="22"/>
        <v>35250</v>
      </c>
      <c r="AC28" s="18">
        <f t="shared" si="23"/>
        <v>36050</v>
      </c>
      <c r="AD28" s="18">
        <f t="shared" si="24"/>
        <v>36850</v>
      </c>
      <c r="AE28" s="18">
        <f t="shared" si="25"/>
        <v>37650</v>
      </c>
      <c r="AF28" s="18">
        <f t="shared" si="26"/>
        <v>37650</v>
      </c>
      <c r="AG28" s="18">
        <f t="shared" si="27"/>
        <v>39250</v>
      </c>
      <c r="AH28" s="18">
        <f t="shared" si="28"/>
        <v>40050</v>
      </c>
      <c r="AI28" s="18">
        <f t="shared" si="29"/>
        <v>40850</v>
      </c>
      <c r="AJ28" s="18">
        <f t="shared" si="30"/>
        <v>41650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x14ac:dyDescent="0.25">
      <c r="A29" s="24" t="s">
        <v>34</v>
      </c>
      <c r="B29" s="14">
        <v>2022</v>
      </c>
      <c r="C29" s="15">
        <v>15230</v>
      </c>
      <c r="D29" s="15">
        <v>750</v>
      </c>
      <c r="E29" s="15">
        <v>37730</v>
      </c>
      <c r="F29" s="15">
        <f t="shared" si="0"/>
        <v>15230</v>
      </c>
      <c r="G29" s="16">
        <f t="shared" si="1"/>
        <v>15980</v>
      </c>
      <c r="H29" s="16">
        <f t="shared" si="2"/>
        <v>16730</v>
      </c>
      <c r="I29" s="16">
        <f t="shared" si="3"/>
        <v>17480</v>
      </c>
      <c r="J29" s="16">
        <f t="shared" si="4"/>
        <v>18230</v>
      </c>
      <c r="K29" s="16">
        <f t="shared" si="5"/>
        <v>18980</v>
      </c>
      <c r="L29" s="16">
        <f t="shared" si="6"/>
        <v>19730</v>
      </c>
      <c r="M29" s="16">
        <f t="shared" si="7"/>
        <v>20480</v>
      </c>
      <c r="N29" s="16">
        <f t="shared" si="8"/>
        <v>21230</v>
      </c>
      <c r="O29" s="16">
        <f t="shared" si="9"/>
        <v>21980</v>
      </c>
      <c r="P29" s="14">
        <f t="shared" si="10"/>
        <v>22730</v>
      </c>
      <c r="Q29" s="14">
        <f t="shared" si="11"/>
        <v>23480</v>
      </c>
      <c r="R29" s="14">
        <f t="shared" si="12"/>
        <v>24230</v>
      </c>
      <c r="S29" s="14">
        <f t="shared" si="13"/>
        <v>24980</v>
      </c>
      <c r="T29" s="14">
        <f t="shared" si="14"/>
        <v>25730</v>
      </c>
      <c r="U29" s="14">
        <f t="shared" si="15"/>
        <v>26480</v>
      </c>
      <c r="V29" s="14">
        <f t="shared" si="16"/>
        <v>27230</v>
      </c>
      <c r="W29" s="14">
        <f t="shared" si="17"/>
        <v>27980</v>
      </c>
      <c r="X29" s="14">
        <f t="shared" si="18"/>
        <v>28730</v>
      </c>
      <c r="Y29" s="14">
        <f t="shared" si="19"/>
        <v>29480</v>
      </c>
      <c r="Z29" s="14">
        <f t="shared" si="20"/>
        <v>30230</v>
      </c>
      <c r="AA29" s="14">
        <f t="shared" si="21"/>
        <v>30980</v>
      </c>
      <c r="AB29" s="14">
        <f t="shared" si="22"/>
        <v>31730</v>
      </c>
      <c r="AC29" s="14">
        <f t="shared" si="23"/>
        <v>32480</v>
      </c>
      <c r="AD29" s="14">
        <f t="shared" si="24"/>
        <v>33230</v>
      </c>
      <c r="AE29" s="14">
        <f t="shared" si="25"/>
        <v>33980</v>
      </c>
      <c r="AF29" s="14">
        <f t="shared" si="26"/>
        <v>33980</v>
      </c>
      <c r="AG29" s="14">
        <f t="shared" si="27"/>
        <v>35480</v>
      </c>
      <c r="AH29" s="14">
        <f t="shared" si="28"/>
        <v>36230</v>
      </c>
      <c r="AI29" s="14">
        <f t="shared" si="29"/>
        <v>36980</v>
      </c>
      <c r="AJ29" s="14">
        <f t="shared" si="30"/>
        <v>37730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x14ac:dyDescent="0.25">
      <c r="A30" s="25"/>
      <c r="B30" s="18">
        <v>2026</v>
      </c>
      <c r="C30" s="17">
        <v>18300</v>
      </c>
      <c r="D30" s="5">
        <v>910</v>
      </c>
      <c r="E30" s="17">
        <v>45600</v>
      </c>
      <c r="F30" s="15">
        <f t="shared" si="0"/>
        <v>18300</v>
      </c>
      <c r="G30" s="19">
        <f t="shared" si="1"/>
        <v>19210</v>
      </c>
      <c r="H30" s="19">
        <f t="shared" si="2"/>
        <v>20120</v>
      </c>
      <c r="I30" s="19">
        <f t="shared" si="3"/>
        <v>21030</v>
      </c>
      <c r="J30" s="19">
        <f t="shared" si="4"/>
        <v>21940</v>
      </c>
      <c r="K30" s="19">
        <f t="shared" si="5"/>
        <v>22850</v>
      </c>
      <c r="L30" s="19">
        <f t="shared" si="6"/>
        <v>23760</v>
      </c>
      <c r="M30" s="19">
        <f t="shared" si="7"/>
        <v>24670</v>
      </c>
      <c r="N30" s="19">
        <f t="shared" si="8"/>
        <v>25580</v>
      </c>
      <c r="O30" s="19">
        <f t="shared" si="9"/>
        <v>26490</v>
      </c>
      <c r="P30" s="18">
        <f t="shared" si="10"/>
        <v>27400</v>
      </c>
      <c r="Q30" s="18">
        <f t="shared" si="11"/>
        <v>28310</v>
      </c>
      <c r="R30" s="18">
        <f t="shared" si="12"/>
        <v>29220</v>
      </c>
      <c r="S30" s="18">
        <f t="shared" si="13"/>
        <v>30130</v>
      </c>
      <c r="T30" s="18">
        <f t="shared" si="14"/>
        <v>31040</v>
      </c>
      <c r="U30" s="18">
        <f t="shared" si="15"/>
        <v>31950</v>
      </c>
      <c r="V30" s="18">
        <f t="shared" si="16"/>
        <v>32860</v>
      </c>
      <c r="W30" s="18">
        <f t="shared" si="17"/>
        <v>33770</v>
      </c>
      <c r="X30" s="18">
        <f t="shared" si="18"/>
        <v>34680</v>
      </c>
      <c r="Y30" s="18">
        <f t="shared" si="19"/>
        <v>35590</v>
      </c>
      <c r="Z30" s="18">
        <f t="shared" si="20"/>
        <v>36500</v>
      </c>
      <c r="AA30" s="18">
        <f t="shared" si="21"/>
        <v>37410</v>
      </c>
      <c r="AB30" s="18">
        <f t="shared" si="22"/>
        <v>38320</v>
      </c>
      <c r="AC30" s="18">
        <f t="shared" si="23"/>
        <v>39230</v>
      </c>
      <c r="AD30" s="18">
        <f t="shared" si="24"/>
        <v>40140</v>
      </c>
      <c r="AE30" s="18">
        <f t="shared" si="25"/>
        <v>41050</v>
      </c>
      <c r="AF30" s="18">
        <f t="shared" si="26"/>
        <v>41050</v>
      </c>
      <c r="AG30" s="18">
        <f t="shared" si="27"/>
        <v>42870</v>
      </c>
      <c r="AH30" s="18">
        <f t="shared" si="28"/>
        <v>43780</v>
      </c>
      <c r="AI30" s="18">
        <f t="shared" si="29"/>
        <v>44690</v>
      </c>
      <c r="AJ30" s="18">
        <f t="shared" si="30"/>
        <v>45600</v>
      </c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"/>
      <c r="AW30" s="2"/>
      <c r="AX30" s="2"/>
    </row>
    <row r="31" spans="1:50" x14ac:dyDescent="0.25">
      <c r="A31" s="24" t="s">
        <v>35</v>
      </c>
      <c r="B31" s="14">
        <v>2022</v>
      </c>
      <c r="C31" s="15">
        <v>15760</v>
      </c>
      <c r="D31" s="15">
        <v>840</v>
      </c>
      <c r="E31" s="15">
        <v>40960</v>
      </c>
      <c r="F31" s="15">
        <f t="shared" si="0"/>
        <v>15760</v>
      </c>
      <c r="G31" s="16">
        <f t="shared" si="1"/>
        <v>16600</v>
      </c>
      <c r="H31" s="16">
        <f t="shared" si="2"/>
        <v>17440</v>
      </c>
      <c r="I31" s="16">
        <f t="shared" si="3"/>
        <v>18280</v>
      </c>
      <c r="J31" s="16">
        <f t="shared" si="4"/>
        <v>19120</v>
      </c>
      <c r="K31" s="16">
        <f t="shared" si="5"/>
        <v>19960</v>
      </c>
      <c r="L31" s="16">
        <f t="shared" si="6"/>
        <v>20800</v>
      </c>
      <c r="M31" s="16">
        <f t="shared" si="7"/>
        <v>21640</v>
      </c>
      <c r="N31" s="16">
        <f t="shared" si="8"/>
        <v>22480</v>
      </c>
      <c r="O31" s="16">
        <f t="shared" si="9"/>
        <v>23320</v>
      </c>
      <c r="P31" s="14">
        <f t="shared" si="10"/>
        <v>24160</v>
      </c>
      <c r="Q31" s="14">
        <f t="shared" si="11"/>
        <v>25000</v>
      </c>
      <c r="R31" s="14">
        <f t="shared" si="12"/>
        <v>25840</v>
      </c>
      <c r="S31" s="14">
        <f t="shared" si="13"/>
        <v>26680</v>
      </c>
      <c r="T31" s="14">
        <f t="shared" si="14"/>
        <v>27520</v>
      </c>
      <c r="U31" s="14">
        <f t="shared" si="15"/>
        <v>28360</v>
      </c>
      <c r="V31" s="14">
        <f t="shared" si="16"/>
        <v>29200</v>
      </c>
      <c r="W31" s="14">
        <f t="shared" si="17"/>
        <v>30040</v>
      </c>
      <c r="X31" s="14">
        <f t="shared" si="18"/>
        <v>30880</v>
      </c>
      <c r="Y31" s="14">
        <f t="shared" si="19"/>
        <v>31720</v>
      </c>
      <c r="Z31" s="14">
        <f t="shared" si="20"/>
        <v>32560</v>
      </c>
      <c r="AA31" s="14">
        <f t="shared" si="21"/>
        <v>33400</v>
      </c>
      <c r="AB31" s="14">
        <f t="shared" si="22"/>
        <v>34240</v>
      </c>
      <c r="AC31" s="14">
        <f t="shared" si="23"/>
        <v>35080</v>
      </c>
      <c r="AD31" s="14">
        <f t="shared" si="24"/>
        <v>35920</v>
      </c>
      <c r="AE31" s="14">
        <f t="shared" si="25"/>
        <v>36760</v>
      </c>
      <c r="AF31" s="14">
        <f t="shared" si="26"/>
        <v>36760</v>
      </c>
      <c r="AG31" s="14">
        <f t="shared" si="27"/>
        <v>38440</v>
      </c>
      <c r="AH31" s="14">
        <f t="shared" si="28"/>
        <v>39280</v>
      </c>
      <c r="AI31" s="14">
        <f t="shared" si="29"/>
        <v>40120</v>
      </c>
      <c r="AJ31" s="14">
        <f t="shared" si="30"/>
        <v>40960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x14ac:dyDescent="0.25">
      <c r="A32" s="25"/>
      <c r="B32" s="18">
        <v>2026</v>
      </c>
      <c r="C32" s="17">
        <v>18930</v>
      </c>
      <c r="D32" s="17">
        <v>1010</v>
      </c>
      <c r="E32" s="17">
        <v>49230</v>
      </c>
      <c r="F32" s="15">
        <f t="shared" si="0"/>
        <v>18930</v>
      </c>
      <c r="G32" s="19">
        <f t="shared" si="1"/>
        <v>19940</v>
      </c>
      <c r="H32" s="19">
        <f t="shared" si="2"/>
        <v>20950</v>
      </c>
      <c r="I32" s="19">
        <f t="shared" si="3"/>
        <v>21960</v>
      </c>
      <c r="J32" s="19">
        <f t="shared" si="4"/>
        <v>22970</v>
      </c>
      <c r="K32" s="19">
        <f t="shared" si="5"/>
        <v>23980</v>
      </c>
      <c r="L32" s="19">
        <f t="shared" si="6"/>
        <v>24990</v>
      </c>
      <c r="M32" s="19">
        <f t="shared" si="7"/>
        <v>26000</v>
      </c>
      <c r="N32" s="19">
        <f t="shared" si="8"/>
        <v>27010</v>
      </c>
      <c r="O32" s="19">
        <f t="shared" si="9"/>
        <v>28020</v>
      </c>
      <c r="P32" s="18">
        <f t="shared" si="10"/>
        <v>29030</v>
      </c>
      <c r="Q32" s="18">
        <f t="shared" si="11"/>
        <v>30040</v>
      </c>
      <c r="R32" s="18">
        <f t="shared" si="12"/>
        <v>31050</v>
      </c>
      <c r="S32" s="18">
        <f t="shared" si="13"/>
        <v>32060</v>
      </c>
      <c r="T32" s="18">
        <f t="shared" si="14"/>
        <v>33070</v>
      </c>
      <c r="U32" s="18">
        <f t="shared" si="15"/>
        <v>34080</v>
      </c>
      <c r="V32" s="18">
        <f t="shared" si="16"/>
        <v>35090</v>
      </c>
      <c r="W32" s="18">
        <f t="shared" si="17"/>
        <v>36100</v>
      </c>
      <c r="X32" s="18">
        <f t="shared" si="18"/>
        <v>37110</v>
      </c>
      <c r="Y32" s="18">
        <f t="shared" si="19"/>
        <v>38120</v>
      </c>
      <c r="Z32" s="18">
        <f t="shared" si="20"/>
        <v>39130</v>
      </c>
      <c r="AA32" s="18">
        <f t="shared" si="21"/>
        <v>40140</v>
      </c>
      <c r="AB32" s="18">
        <f t="shared" si="22"/>
        <v>41150</v>
      </c>
      <c r="AC32" s="18">
        <f t="shared" si="23"/>
        <v>42160</v>
      </c>
      <c r="AD32" s="18">
        <f t="shared" si="24"/>
        <v>43170</v>
      </c>
      <c r="AE32" s="18">
        <f t="shared" si="25"/>
        <v>44180</v>
      </c>
      <c r="AF32" s="18">
        <f t="shared" si="26"/>
        <v>44180</v>
      </c>
      <c r="AG32" s="18">
        <f t="shared" si="27"/>
        <v>46200</v>
      </c>
      <c r="AH32" s="18">
        <f t="shared" si="28"/>
        <v>47210</v>
      </c>
      <c r="AI32" s="18">
        <f t="shared" si="29"/>
        <v>48220</v>
      </c>
      <c r="AJ32" s="18">
        <f t="shared" si="30"/>
        <v>49230</v>
      </c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"/>
      <c r="AW32" s="2"/>
      <c r="AX32" s="2"/>
    </row>
    <row r="33" spans="1:50" x14ac:dyDescent="0.25">
      <c r="A33" s="24" t="s">
        <v>36</v>
      </c>
      <c r="B33" s="14">
        <v>2022</v>
      </c>
      <c r="C33" s="15">
        <v>16310</v>
      </c>
      <c r="D33" s="15">
        <v>910</v>
      </c>
      <c r="E33" s="15">
        <v>43610</v>
      </c>
      <c r="F33" s="15">
        <f t="shared" si="0"/>
        <v>16310</v>
      </c>
      <c r="G33" s="16">
        <f t="shared" si="1"/>
        <v>17220</v>
      </c>
      <c r="H33" s="16">
        <f t="shared" si="2"/>
        <v>18130</v>
      </c>
      <c r="I33" s="16">
        <f t="shared" si="3"/>
        <v>19040</v>
      </c>
      <c r="J33" s="16">
        <f t="shared" si="4"/>
        <v>19950</v>
      </c>
      <c r="K33" s="16">
        <f t="shared" si="5"/>
        <v>20860</v>
      </c>
      <c r="L33" s="16">
        <f t="shared" si="6"/>
        <v>21770</v>
      </c>
      <c r="M33" s="16">
        <f t="shared" si="7"/>
        <v>22680</v>
      </c>
      <c r="N33" s="16">
        <f t="shared" si="8"/>
        <v>23590</v>
      </c>
      <c r="O33" s="16">
        <f t="shared" si="9"/>
        <v>24500</v>
      </c>
      <c r="P33" s="14">
        <f t="shared" si="10"/>
        <v>25410</v>
      </c>
      <c r="Q33" s="14">
        <f t="shared" si="11"/>
        <v>26320</v>
      </c>
      <c r="R33" s="14">
        <f t="shared" si="12"/>
        <v>27230</v>
      </c>
      <c r="S33" s="14">
        <f t="shared" si="13"/>
        <v>28140</v>
      </c>
      <c r="T33" s="14">
        <f t="shared" si="14"/>
        <v>29050</v>
      </c>
      <c r="U33" s="14">
        <f t="shared" si="15"/>
        <v>29960</v>
      </c>
      <c r="V33" s="14">
        <f t="shared" si="16"/>
        <v>30870</v>
      </c>
      <c r="W33" s="14">
        <f t="shared" si="17"/>
        <v>31780</v>
      </c>
      <c r="X33" s="14">
        <f t="shared" si="18"/>
        <v>32690</v>
      </c>
      <c r="Y33" s="14">
        <f t="shared" si="19"/>
        <v>33600</v>
      </c>
      <c r="Z33" s="14">
        <f t="shared" si="20"/>
        <v>34510</v>
      </c>
      <c r="AA33" s="14">
        <f t="shared" si="21"/>
        <v>35420</v>
      </c>
      <c r="AB33" s="14">
        <f t="shared" si="22"/>
        <v>36330</v>
      </c>
      <c r="AC33" s="14">
        <f t="shared" si="23"/>
        <v>37240</v>
      </c>
      <c r="AD33" s="14">
        <f t="shared" si="24"/>
        <v>38150</v>
      </c>
      <c r="AE33" s="14">
        <f t="shared" si="25"/>
        <v>39060</v>
      </c>
      <c r="AF33" s="14">
        <f t="shared" si="26"/>
        <v>39060</v>
      </c>
      <c r="AG33" s="14">
        <f t="shared" si="27"/>
        <v>40880</v>
      </c>
      <c r="AH33" s="14">
        <f t="shared" si="28"/>
        <v>41790</v>
      </c>
      <c r="AI33" s="14">
        <f t="shared" si="29"/>
        <v>42700</v>
      </c>
      <c r="AJ33" s="14">
        <f t="shared" si="30"/>
        <v>43610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x14ac:dyDescent="0.25">
      <c r="A34" s="25"/>
      <c r="B34" s="18">
        <v>2026</v>
      </c>
      <c r="C34" s="17">
        <v>19590</v>
      </c>
      <c r="D34" s="17">
        <v>1100</v>
      </c>
      <c r="E34" s="17">
        <v>52590</v>
      </c>
      <c r="F34" s="15">
        <f t="shared" si="0"/>
        <v>19590</v>
      </c>
      <c r="G34" s="19">
        <f t="shared" si="1"/>
        <v>20690</v>
      </c>
      <c r="H34" s="19">
        <f t="shared" si="2"/>
        <v>21790</v>
      </c>
      <c r="I34" s="19">
        <f t="shared" si="3"/>
        <v>22890</v>
      </c>
      <c r="J34" s="19">
        <f t="shared" si="4"/>
        <v>23990</v>
      </c>
      <c r="K34" s="19">
        <f t="shared" si="5"/>
        <v>25090</v>
      </c>
      <c r="L34" s="19">
        <f t="shared" si="6"/>
        <v>26190</v>
      </c>
      <c r="M34" s="19">
        <f t="shared" si="7"/>
        <v>27290</v>
      </c>
      <c r="N34" s="19">
        <f t="shared" si="8"/>
        <v>28390</v>
      </c>
      <c r="O34" s="19">
        <f t="shared" si="9"/>
        <v>29490</v>
      </c>
      <c r="P34" s="18">
        <f t="shared" si="10"/>
        <v>30590</v>
      </c>
      <c r="Q34" s="18">
        <f t="shared" si="11"/>
        <v>31690</v>
      </c>
      <c r="R34" s="18">
        <f t="shared" si="12"/>
        <v>32790</v>
      </c>
      <c r="S34" s="18">
        <f t="shared" si="13"/>
        <v>33890</v>
      </c>
      <c r="T34" s="18">
        <f t="shared" si="14"/>
        <v>34990</v>
      </c>
      <c r="U34" s="18">
        <f t="shared" si="15"/>
        <v>36090</v>
      </c>
      <c r="V34" s="18">
        <f t="shared" si="16"/>
        <v>37190</v>
      </c>
      <c r="W34" s="18">
        <f t="shared" si="17"/>
        <v>38290</v>
      </c>
      <c r="X34" s="18">
        <f t="shared" si="18"/>
        <v>39390</v>
      </c>
      <c r="Y34" s="18">
        <f t="shared" si="19"/>
        <v>40490</v>
      </c>
      <c r="Z34" s="18">
        <f t="shared" si="20"/>
        <v>41590</v>
      </c>
      <c r="AA34" s="18">
        <f t="shared" si="21"/>
        <v>42690</v>
      </c>
      <c r="AB34" s="18">
        <f t="shared" si="22"/>
        <v>43790</v>
      </c>
      <c r="AC34" s="18">
        <f t="shared" si="23"/>
        <v>44890</v>
      </c>
      <c r="AD34" s="18">
        <f t="shared" si="24"/>
        <v>45990</v>
      </c>
      <c r="AE34" s="18">
        <f t="shared" si="25"/>
        <v>47090</v>
      </c>
      <c r="AF34" s="18">
        <f t="shared" si="26"/>
        <v>47090</v>
      </c>
      <c r="AG34" s="18">
        <f t="shared" si="27"/>
        <v>49290</v>
      </c>
      <c r="AH34" s="18">
        <f t="shared" si="28"/>
        <v>50390</v>
      </c>
      <c r="AI34" s="18">
        <f t="shared" si="29"/>
        <v>51490</v>
      </c>
      <c r="AJ34" s="18">
        <f t="shared" si="30"/>
        <v>52590</v>
      </c>
      <c r="AK34" s="20"/>
      <c r="AL34" s="20"/>
      <c r="AM34" s="20"/>
      <c r="AN34" s="20"/>
      <c r="AO34" s="20"/>
      <c r="AP34" s="20"/>
      <c r="AQ34" s="20"/>
      <c r="AR34" s="20"/>
      <c r="AS34" s="20"/>
      <c r="AT34" s="2"/>
      <c r="AU34" s="2"/>
      <c r="AV34" s="2"/>
      <c r="AW34" s="2"/>
      <c r="AX34" s="2"/>
    </row>
    <row r="35" spans="1:50" x14ac:dyDescent="0.25">
      <c r="A35" s="24" t="s">
        <v>37</v>
      </c>
      <c r="B35" s="14">
        <v>2022</v>
      </c>
      <c r="C35" s="15">
        <v>16890</v>
      </c>
      <c r="D35" s="15">
        <v>1000</v>
      </c>
      <c r="E35" s="15">
        <v>46890</v>
      </c>
      <c r="F35" s="15">
        <f t="shared" si="0"/>
        <v>16890</v>
      </c>
      <c r="G35" s="16">
        <f t="shared" si="1"/>
        <v>17890</v>
      </c>
      <c r="H35" s="16">
        <f t="shared" si="2"/>
        <v>18890</v>
      </c>
      <c r="I35" s="16">
        <f t="shared" si="3"/>
        <v>19890</v>
      </c>
      <c r="J35" s="16">
        <f t="shared" si="4"/>
        <v>20890</v>
      </c>
      <c r="K35" s="16">
        <f t="shared" si="5"/>
        <v>21890</v>
      </c>
      <c r="L35" s="16">
        <f t="shared" si="6"/>
        <v>22890</v>
      </c>
      <c r="M35" s="16">
        <f t="shared" si="7"/>
        <v>23890</v>
      </c>
      <c r="N35" s="16">
        <f t="shared" si="8"/>
        <v>24890</v>
      </c>
      <c r="O35" s="16">
        <f t="shared" si="9"/>
        <v>25890</v>
      </c>
      <c r="P35" s="14">
        <f t="shared" si="10"/>
        <v>26890</v>
      </c>
      <c r="Q35" s="14">
        <f t="shared" si="11"/>
        <v>27890</v>
      </c>
      <c r="R35" s="14">
        <f t="shared" si="12"/>
        <v>28890</v>
      </c>
      <c r="S35" s="14">
        <f t="shared" si="13"/>
        <v>29890</v>
      </c>
      <c r="T35" s="14">
        <f t="shared" si="14"/>
        <v>30890</v>
      </c>
      <c r="U35" s="14">
        <f t="shared" si="15"/>
        <v>31890</v>
      </c>
      <c r="V35" s="14">
        <f t="shared" si="16"/>
        <v>32890</v>
      </c>
      <c r="W35" s="14">
        <f t="shared" si="17"/>
        <v>33890</v>
      </c>
      <c r="X35" s="14">
        <f t="shared" si="18"/>
        <v>34890</v>
      </c>
      <c r="Y35" s="14">
        <f t="shared" si="19"/>
        <v>35890</v>
      </c>
      <c r="Z35" s="14">
        <f t="shared" si="20"/>
        <v>36890</v>
      </c>
      <c r="AA35" s="14">
        <f t="shared" si="21"/>
        <v>37890</v>
      </c>
      <c r="AB35" s="14">
        <f t="shared" si="22"/>
        <v>38890</v>
      </c>
      <c r="AC35" s="14">
        <f t="shared" si="23"/>
        <v>39890</v>
      </c>
      <c r="AD35" s="14">
        <f t="shared" si="24"/>
        <v>40890</v>
      </c>
      <c r="AE35" s="14">
        <f t="shared" si="25"/>
        <v>41890</v>
      </c>
      <c r="AF35" s="14">
        <f t="shared" si="26"/>
        <v>41890</v>
      </c>
      <c r="AG35" s="14">
        <f t="shared" si="27"/>
        <v>43890</v>
      </c>
      <c r="AH35" s="14">
        <f t="shared" si="28"/>
        <v>44890</v>
      </c>
      <c r="AI35" s="14">
        <f t="shared" si="29"/>
        <v>45890</v>
      </c>
      <c r="AJ35" s="14">
        <f t="shared" si="30"/>
        <v>46890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x14ac:dyDescent="0.25">
      <c r="A36" s="25"/>
      <c r="B36" s="18">
        <v>2026</v>
      </c>
      <c r="C36" s="17">
        <v>20290</v>
      </c>
      <c r="D36" s="17">
        <v>1210</v>
      </c>
      <c r="E36" s="17">
        <v>56590</v>
      </c>
      <c r="F36" s="15">
        <f t="shared" si="0"/>
        <v>20290</v>
      </c>
      <c r="G36" s="19">
        <f t="shared" si="1"/>
        <v>21500</v>
      </c>
      <c r="H36" s="19">
        <f t="shared" si="2"/>
        <v>22710</v>
      </c>
      <c r="I36" s="19">
        <f t="shared" si="3"/>
        <v>23920</v>
      </c>
      <c r="J36" s="19">
        <f t="shared" si="4"/>
        <v>25130</v>
      </c>
      <c r="K36" s="19">
        <f t="shared" si="5"/>
        <v>26340</v>
      </c>
      <c r="L36" s="19">
        <f t="shared" si="6"/>
        <v>27550</v>
      </c>
      <c r="M36" s="19">
        <f t="shared" si="7"/>
        <v>28760</v>
      </c>
      <c r="N36" s="19">
        <f t="shared" si="8"/>
        <v>29970</v>
      </c>
      <c r="O36" s="19">
        <f t="shared" si="9"/>
        <v>31180</v>
      </c>
      <c r="P36" s="18">
        <f t="shared" si="10"/>
        <v>32390</v>
      </c>
      <c r="Q36" s="18">
        <f t="shared" si="11"/>
        <v>33600</v>
      </c>
      <c r="R36" s="18">
        <f t="shared" si="12"/>
        <v>34810</v>
      </c>
      <c r="S36" s="18">
        <f t="shared" si="13"/>
        <v>36020</v>
      </c>
      <c r="T36" s="18">
        <f t="shared" si="14"/>
        <v>37230</v>
      </c>
      <c r="U36" s="18">
        <f t="shared" si="15"/>
        <v>38440</v>
      </c>
      <c r="V36" s="18">
        <f t="shared" si="16"/>
        <v>39650</v>
      </c>
      <c r="W36" s="18">
        <f t="shared" si="17"/>
        <v>40860</v>
      </c>
      <c r="X36" s="18">
        <f t="shared" si="18"/>
        <v>42070</v>
      </c>
      <c r="Y36" s="18">
        <f t="shared" si="19"/>
        <v>43280</v>
      </c>
      <c r="Z36" s="18">
        <f t="shared" si="20"/>
        <v>44490</v>
      </c>
      <c r="AA36" s="18">
        <f t="shared" si="21"/>
        <v>45700</v>
      </c>
      <c r="AB36" s="18">
        <f t="shared" si="22"/>
        <v>46910</v>
      </c>
      <c r="AC36" s="18">
        <f t="shared" si="23"/>
        <v>48120</v>
      </c>
      <c r="AD36" s="18">
        <f t="shared" si="24"/>
        <v>49330</v>
      </c>
      <c r="AE36" s="18">
        <f t="shared" si="25"/>
        <v>50540</v>
      </c>
      <c r="AF36" s="18">
        <f t="shared" si="26"/>
        <v>50540</v>
      </c>
      <c r="AG36" s="18">
        <f t="shared" si="27"/>
        <v>52960</v>
      </c>
      <c r="AH36" s="18">
        <f t="shared" si="28"/>
        <v>54170</v>
      </c>
      <c r="AI36" s="18">
        <f t="shared" si="29"/>
        <v>55380</v>
      </c>
      <c r="AJ36" s="18">
        <f t="shared" si="30"/>
        <v>56590</v>
      </c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x14ac:dyDescent="0.25">
      <c r="A37" s="24" t="s">
        <v>38</v>
      </c>
      <c r="B37" s="14">
        <v>2022</v>
      </c>
      <c r="C37" s="15">
        <v>17470</v>
      </c>
      <c r="D37" s="15">
        <v>1090</v>
      </c>
      <c r="E37" s="15">
        <v>50170</v>
      </c>
      <c r="F37" s="15">
        <f t="shared" si="0"/>
        <v>17470</v>
      </c>
      <c r="G37" s="16">
        <f t="shared" si="1"/>
        <v>18560</v>
      </c>
      <c r="H37" s="16">
        <f t="shared" si="2"/>
        <v>19650</v>
      </c>
      <c r="I37" s="16">
        <f t="shared" si="3"/>
        <v>20740</v>
      </c>
      <c r="J37" s="16">
        <f t="shared" si="4"/>
        <v>21830</v>
      </c>
      <c r="K37" s="16">
        <f t="shared" si="5"/>
        <v>22920</v>
      </c>
      <c r="L37" s="16">
        <f t="shared" si="6"/>
        <v>24010</v>
      </c>
      <c r="M37" s="16">
        <f t="shared" si="7"/>
        <v>25100</v>
      </c>
      <c r="N37" s="16">
        <f t="shared" si="8"/>
        <v>26190</v>
      </c>
      <c r="O37" s="16">
        <f t="shared" si="9"/>
        <v>27280</v>
      </c>
      <c r="P37" s="14">
        <f t="shared" si="10"/>
        <v>28370</v>
      </c>
      <c r="Q37" s="14">
        <f t="shared" si="11"/>
        <v>29460</v>
      </c>
      <c r="R37" s="14">
        <f t="shared" si="12"/>
        <v>30550</v>
      </c>
      <c r="S37" s="14">
        <f t="shared" si="13"/>
        <v>31640</v>
      </c>
      <c r="T37" s="14">
        <f t="shared" si="14"/>
        <v>32730</v>
      </c>
      <c r="U37" s="14">
        <f t="shared" si="15"/>
        <v>33820</v>
      </c>
      <c r="V37" s="14">
        <f t="shared" si="16"/>
        <v>34910</v>
      </c>
      <c r="W37" s="14">
        <f t="shared" si="17"/>
        <v>36000</v>
      </c>
      <c r="X37" s="14">
        <f t="shared" si="18"/>
        <v>37090</v>
      </c>
      <c r="Y37" s="14">
        <f t="shared" si="19"/>
        <v>38180</v>
      </c>
      <c r="Z37" s="14">
        <f t="shared" si="20"/>
        <v>39270</v>
      </c>
      <c r="AA37" s="14">
        <f t="shared" si="21"/>
        <v>40360</v>
      </c>
      <c r="AB37" s="14">
        <f t="shared" si="22"/>
        <v>41450</v>
      </c>
      <c r="AC37" s="14">
        <f t="shared" si="23"/>
        <v>42540</v>
      </c>
      <c r="AD37" s="14">
        <f t="shared" si="24"/>
        <v>43630</v>
      </c>
      <c r="AE37" s="14">
        <f t="shared" si="25"/>
        <v>44720</v>
      </c>
      <c r="AF37" s="14">
        <f t="shared" si="26"/>
        <v>44720</v>
      </c>
      <c r="AG37" s="14">
        <f t="shared" si="27"/>
        <v>46900</v>
      </c>
      <c r="AH37" s="14">
        <f t="shared" si="28"/>
        <v>47990</v>
      </c>
      <c r="AI37" s="14">
        <f t="shared" si="29"/>
        <v>49080</v>
      </c>
      <c r="AJ37" s="14">
        <f t="shared" si="30"/>
        <v>50170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x14ac:dyDescent="0.25">
      <c r="A38" s="25"/>
      <c r="B38" s="18">
        <v>2026</v>
      </c>
      <c r="C38" s="17">
        <v>20990</v>
      </c>
      <c r="D38" s="17">
        <v>1310</v>
      </c>
      <c r="E38" s="17">
        <v>60290</v>
      </c>
      <c r="F38" s="15">
        <f t="shared" si="0"/>
        <v>20990</v>
      </c>
      <c r="G38" s="19">
        <f t="shared" si="1"/>
        <v>22300</v>
      </c>
      <c r="H38" s="19">
        <f t="shared" si="2"/>
        <v>23610</v>
      </c>
      <c r="I38" s="19">
        <f t="shared" si="3"/>
        <v>24920</v>
      </c>
      <c r="J38" s="19">
        <f t="shared" si="4"/>
        <v>26230</v>
      </c>
      <c r="K38" s="19">
        <f t="shared" si="5"/>
        <v>27540</v>
      </c>
      <c r="L38" s="19">
        <f t="shared" si="6"/>
        <v>28850</v>
      </c>
      <c r="M38" s="19">
        <f t="shared" si="7"/>
        <v>30160</v>
      </c>
      <c r="N38" s="19">
        <f t="shared" si="8"/>
        <v>31470</v>
      </c>
      <c r="O38" s="19">
        <f t="shared" si="9"/>
        <v>32780</v>
      </c>
      <c r="P38" s="18">
        <f t="shared" si="10"/>
        <v>34090</v>
      </c>
      <c r="Q38" s="18">
        <f t="shared" si="11"/>
        <v>35400</v>
      </c>
      <c r="R38" s="18">
        <f t="shared" si="12"/>
        <v>36710</v>
      </c>
      <c r="S38" s="18">
        <f t="shared" si="13"/>
        <v>38020</v>
      </c>
      <c r="T38" s="18">
        <f t="shared" si="14"/>
        <v>39330</v>
      </c>
      <c r="U38" s="18">
        <f t="shared" si="15"/>
        <v>40640</v>
      </c>
      <c r="V38" s="18">
        <f t="shared" si="16"/>
        <v>41950</v>
      </c>
      <c r="W38" s="18">
        <f t="shared" si="17"/>
        <v>43260</v>
      </c>
      <c r="X38" s="18">
        <f t="shared" si="18"/>
        <v>44570</v>
      </c>
      <c r="Y38" s="18">
        <f t="shared" si="19"/>
        <v>45880</v>
      </c>
      <c r="Z38" s="18">
        <f t="shared" si="20"/>
        <v>47190</v>
      </c>
      <c r="AA38" s="18">
        <f t="shared" si="21"/>
        <v>48500</v>
      </c>
      <c r="AB38" s="18">
        <f t="shared" si="22"/>
        <v>49810</v>
      </c>
      <c r="AC38" s="18">
        <f t="shared" si="23"/>
        <v>51120</v>
      </c>
      <c r="AD38" s="18">
        <f t="shared" si="24"/>
        <v>52430</v>
      </c>
      <c r="AE38" s="18">
        <f t="shared" si="25"/>
        <v>53740</v>
      </c>
      <c r="AF38" s="18">
        <f t="shared" si="26"/>
        <v>53740</v>
      </c>
      <c r="AG38" s="18">
        <f t="shared" si="27"/>
        <v>56360</v>
      </c>
      <c r="AH38" s="18">
        <f t="shared" si="28"/>
        <v>57670</v>
      </c>
      <c r="AI38" s="18">
        <f t="shared" si="29"/>
        <v>58980</v>
      </c>
      <c r="AJ38" s="18">
        <f t="shared" si="30"/>
        <v>60290</v>
      </c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"/>
    </row>
    <row r="39" spans="1:50" x14ac:dyDescent="0.25">
      <c r="A39" s="24" t="s">
        <v>39</v>
      </c>
      <c r="B39" s="14">
        <v>2022</v>
      </c>
      <c r="C39" s="15">
        <v>18050</v>
      </c>
      <c r="D39" s="15">
        <v>1190</v>
      </c>
      <c r="E39" s="15">
        <v>53750</v>
      </c>
      <c r="F39" s="15">
        <f t="shared" si="0"/>
        <v>18050</v>
      </c>
      <c r="G39" s="16">
        <f t="shared" si="1"/>
        <v>19240</v>
      </c>
      <c r="H39" s="16">
        <f t="shared" si="2"/>
        <v>20430</v>
      </c>
      <c r="I39" s="16">
        <f t="shared" si="3"/>
        <v>21620</v>
      </c>
      <c r="J39" s="16">
        <f t="shared" si="4"/>
        <v>22810</v>
      </c>
      <c r="K39" s="16">
        <f t="shared" si="5"/>
        <v>24000</v>
      </c>
      <c r="L39" s="16">
        <f t="shared" si="6"/>
        <v>25190</v>
      </c>
      <c r="M39" s="16">
        <f t="shared" si="7"/>
        <v>26380</v>
      </c>
      <c r="N39" s="16">
        <f t="shared" si="8"/>
        <v>27570</v>
      </c>
      <c r="O39" s="16">
        <f t="shared" si="9"/>
        <v>28760</v>
      </c>
      <c r="P39" s="14">
        <f t="shared" si="10"/>
        <v>29950</v>
      </c>
      <c r="Q39" s="14">
        <f t="shared" si="11"/>
        <v>31140</v>
      </c>
      <c r="R39" s="14">
        <f t="shared" si="12"/>
        <v>32330</v>
      </c>
      <c r="S39" s="14">
        <f t="shared" si="13"/>
        <v>33520</v>
      </c>
      <c r="T39" s="14">
        <f t="shared" si="14"/>
        <v>34710</v>
      </c>
      <c r="U39" s="14">
        <f t="shared" si="15"/>
        <v>35900</v>
      </c>
      <c r="V39" s="14">
        <f t="shared" si="16"/>
        <v>37090</v>
      </c>
      <c r="W39" s="14">
        <f t="shared" si="17"/>
        <v>38280</v>
      </c>
      <c r="X39" s="14">
        <f t="shared" si="18"/>
        <v>39470</v>
      </c>
      <c r="Y39" s="14">
        <f t="shared" si="19"/>
        <v>40660</v>
      </c>
      <c r="Z39" s="14">
        <f t="shared" si="20"/>
        <v>41850</v>
      </c>
      <c r="AA39" s="14">
        <f t="shared" si="21"/>
        <v>43040</v>
      </c>
      <c r="AB39" s="14">
        <f t="shared" si="22"/>
        <v>44230</v>
      </c>
      <c r="AC39" s="14">
        <f t="shared" si="23"/>
        <v>45420</v>
      </c>
      <c r="AD39" s="14">
        <f t="shared" si="24"/>
        <v>46610</v>
      </c>
      <c r="AE39" s="14">
        <f t="shared" si="25"/>
        <v>47800</v>
      </c>
      <c r="AF39" s="14">
        <f t="shared" si="26"/>
        <v>47800</v>
      </c>
      <c r="AG39" s="14">
        <f t="shared" si="27"/>
        <v>50180</v>
      </c>
      <c r="AH39" s="14">
        <f t="shared" si="28"/>
        <v>51370</v>
      </c>
      <c r="AI39" s="14">
        <f t="shared" si="29"/>
        <v>52560</v>
      </c>
      <c r="AJ39" s="14">
        <f t="shared" si="30"/>
        <v>53750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x14ac:dyDescent="0.25">
      <c r="A40" s="25"/>
      <c r="B40" s="18">
        <v>2026</v>
      </c>
      <c r="C40" s="17">
        <v>21680</v>
      </c>
      <c r="D40" s="17">
        <v>1430</v>
      </c>
      <c r="E40" s="17">
        <v>64580</v>
      </c>
      <c r="F40" s="15">
        <f t="shared" si="0"/>
        <v>21680</v>
      </c>
      <c r="G40" s="19">
        <f t="shared" si="1"/>
        <v>23110</v>
      </c>
      <c r="H40" s="19">
        <f t="shared" si="2"/>
        <v>24540</v>
      </c>
      <c r="I40" s="19">
        <f t="shared" si="3"/>
        <v>25970</v>
      </c>
      <c r="J40" s="19">
        <f t="shared" si="4"/>
        <v>27400</v>
      </c>
      <c r="K40" s="19">
        <f t="shared" si="5"/>
        <v>28830</v>
      </c>
      <c r="L40" s="19">
        <f t="shared" si="6"/>
        <v>30260</v>
      </c>
      <c r="M40" s="19">
        <f t="shared" si="7"/>
        <v>31690</v>
      </c>
      <c r="N40" s="19">
        <f t="shared" si="8"/>
        <v>33120</v>
      </c>
      <c r="O40" s="19">
        <f t="shared" si="9"/>
        <v>34550</v>
      </c>
      <c r="P40" s="18">
        <f t="shared" si="10"/>
        <v>35980</v>
      </c>
      <c r="Q40" s="18">
        <f t="shared" si="11"/>
        <v>37410</v>
      </c>
      <c r="R40" s="18">
        <f t="shared" si="12"/>
        <v>38840</v>
      </c>
      <c r="S40" s="18">
        <f t="shared" si="13"/>
        <v>40270</v>
      </c>
      <c r="T40" s="18">
        <f t="shared" si="14"/>
        <v>41700</v>
      </c>
      <c r="U40" s="18">
        <f t="shared" si="15"/>
        <v>43130</v>
      </c>
      <c r="V40" s="18">
        <f t="shared" si="16"/>
        <v>44560</v>
      </c>
      <c r="W40" s="18">
        <f t="shared" si="17"/>
        <v>45990</v>
      </c>
      <c r="X40" s="18">
        <f t="shared" si="18"/>
        <v>47420</v>
      </c>
      <c r="Y40" s="18">
        <f t="shared" si="19"/>
        <v>48850</v>
      </c>
      <c r="Z40" s="18">
        <f t="shared" si="20"/>
        <v>50280</v>
      </c>
      <c r="AA40" s="18">
        <f t="shared" si="21"/>
        <v>51710</v>
      </c>
      <c r="AB40" s="18">
        <f t="shared" si="22"/>
        <v>53140</v>
      </c>
      <c r="AC40" s="18">
        <f t="shared" si="23"/>
        <v>54570</v>
      </c>
      <c r="AD40" s="18">
        <f t="shared" si="24"/>
        <v>56000</v>
      </c>
      <c r="AE40" s="18">
        <f t="shared" si="25"/>
        <v>57430</v>
      </c>
      <c r="AF40" s="18">
        <f t="shared" si="26"/>
        <v>57430</v>
      </c>
      <c r="AG40" s="18">
        <f t="shared" si="27"/>
        <v>60290</v>
      </c>
      <c r="AH40" s="18">
        <f t="shared" si="28"/>
        <v>61720</v>
      </c>
      <c r="AI40" s="18">
        <f t="shared" si="29"/>
        <v>63150</v>
      </c>
      <c r="AJ40" s="18">
        <f t="shared" si="30"/>
        <v>64580</v>
      </c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"/>
      <c r="AV40" s="2"/>
      <c r="AW40" s="2"/>
      <c r="AX40" s="2"/>
    </row>
    <row r="41" spans="1:50" x14ac:dyDescent="0.25">
      <c r="A41" s="24" t="s">
        <v>40</v>
      </c>
      <c r="B41" s="14">
        <v>2022</v>
      </c>
      <c r="C41" s="15">
        <v>18650</v>
      </c>
      <c r="D41" s="15">
        <v>1310</v>
      </c>
      <c r="E41" s="15">
        <v>57950</v>
      </c>
      <c r="F41" s="15">
        <f t="shared" si="0"/>
        <v>18650</v>
      </c>
      <c r="G41" s="16">
        <f t="shared" si="1"/>
        <v>19960</v>
      </c>
      <c r="H41" s="16">
        <f t="shared" si="2"/>
        <v>21270</v>
      </c>
      <c r="I41" s="16">
        <f t="shared" si="3"/>
        <v>22580</v>
      </c>
      <c r="J41" s="16">
        <f t="shared" si="4"/>
        <v>23890</v>
      </c>
      <c r="K41" s="16">
        <f t="shared" si="5"/>
        <v>25200</v>
      </c>
      <c r="L41" s="16">
        <f t="shared" si="6"/>
        <v>26510</v>
      </c>
      <c r="M41" s="16">
        <f t="shared" si="7"/>
        <v>27820</v>
      </c>
      <c r="N41" s="16">
        <f t="shared" si="8"/>
        <v>29130</v>
      </c>
      <c r="O41" s="16">
        <f t="shared" si="9"/>
        <v>30440</v>
      </c>
      <c r="P41" s="14">
        <f t="shared" si="10"/>
        <v>31750</v>
      </c>
      <c r="Q41" s="14">
        <f t="shared" si="11"/>
        <v>33060</v>
      </c>
      <c r="R41" s="14">
        <f t="shared" si="12"/>
        <v>34370</v>
      </c>
      <c r="S41" s="14">
        <f t="shared" si="13"/>
        <v>35680</v>
      </c>
      <c r="T41" s="14">
        <f t="shared" si="14"/>
        <v>36990</v>
      </c>
      <c r="U41" s="14">
        <f t="shared" si="15"/>
        <v>38300</v>
      </c>
      <c r="V41" s="14">
        <f t="shared" si="16"/>
        <v>39610</v>
      </c>
      <c r="W41" s="14">
        <f t="shared" si="17"/>
        <v>40920</v>
      </c>
      <c r="X41" s="14">
        <f t="shared" si="18"/>
        <v>42230</v>
      </c>
      <c r="Y41" s="14">
        <f t="shared" si="19"/>
        <v>43540</v>
      </c>
      <c r="Z41" s="14">
        <f t="shared" si="20"/>
        <v>44850</v>
      </c>
      <c r="AA41" s="14">
        <f t="shared" si="21"/>
        <v>46160</v>
      </c>
      <c r="AB41" s="14">
        <f t="shared" si="22"/>
        <v>47470</v>
      </c>
      <c r="AC41" s="14">
        <f t="shared" si="23"/>
        <v>48780</v>
      </c>
      <c r="AD41" s="14">
        <f t="shared" si="24"/>
        <v>50090</v>
      </c>
      <c r="AE41" s="14">
        <f t="shared" si="25"/>
        <v>51400</v>
      </c>
      <c r="AF41" s="14">
        <f t="shared" si="26"/>
        <v>51400</v>
      </c>
      <c r="AG41" s="14">
        <f t="shared" si="27"/>
        <v>54020</v>
      </c>
      <c r="AH41" s="14">
        <f t="shared" si="28"/>
        <v>55330</v>
      </c>
      <c r="AI41" s="14">
        <f t="shared" si="29"/>
        <v>56640</v>
      </c>
      <c r="AJ41" s="14">
        <f t="shared" si="30"/>
        <v>57950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x14ac:dyDescent="0.25">
      <c r="A42" s="25"/>
      <c r="B42" s="18">
        <v>2026</v>
      </c>
      <c r="C42" s="17">
        <v>22410</v>
      </c>
      <c r="D42" s="17">
        <v>1580</v>
      </c>
      <c r="E42" s="17">
        <v>69810</v>
      </c>
      <c r="F42" s="15">
        <f t="shared" si="0"/>
        <v>22410</v>
      </c>
      <c r="G42" s="19">
        <f t="shared" si="1"/>
        <v>23990</v>
      </c>
      <c r="H42" s="19">
        <f t="shared" si="2"/>
        <v>25570</v>
      </c>
      <c r="I42" s="19">
        <f t="shared" si="3"/>
        <v>27150</v>
      </c>
      <c r="J42" s="19">
        <f t="shared" si="4"/>
        <v>28730</v>
      </c>
      <c r="K42" s="19">
        <f t="shared" si="5"/>
        <v>30310</v>
      </c>
      <c r="L42" s="19">
        <f t="shared" si="6"/>
        <v>31890</v>
      </c>
      <c r="M42" s="19">
        <f t="shared" si="7"/>
        <v>33470</v>
      </c>
      <c r="N42" s="19">
        <f t="shared" si="8"/>
        <v>35050</v>
      </c>
      <c r="O42" s="19">
        <f t="shared" si="9"/>
        <v>36630</v>
      </c>
      <c r="P42" s="18">
        <f t="shared" si="10"/>
        <v>38210</v>
      </c>
      <c r="Q42" s="18">
        <f t="shared" si="11"/>
        <v>39790</v>
      </c>
      <c r="R42" s="18">
        <f t="shared" si="12"/>
        <v>41370</v>
      </c>
      <c r="S42" s="18">
        <f t="shared" si="13"/>
        <v>42950</v>
      </c>
      <c r="T42" s="18">
        <f t="shared" si="14"/>
        <v>44530</v>
      </c>
      <c r="U42" s="18">
        <f t="shared" si="15"/>
        <v>46110</v>
      </c>
      <c r="V42" s="18">
        <f t="shared" si="16"/>
        <v>47690</v>
      </c>
      <c r="W42" s="18">
        <f t="shared" si="17"/>
        <v>49270</v>
      </c>
      <c r="X42" s="18">
        <f t="shared" si="18"/>
        <v>50850</v>
      </c>
      <c r="Y42" s="18">
        <f t="shared" si="19"/>
        <v>52430</v>
      </c>
      <c r="Z42" s="18">
        <f t="shared" si="20"/>
        <v>54010</v>
      </c>
      <c r="AA42" s="18">
        <f t="shared" si="21"/>
        <v>55590</v>
      </c>
      <c r="AB42" s="18">
        <f t="shared" si="22"/>
        <v>57170</v>
      </c>
      <c r="AC42" s="18">
        <f t="shared" si="23"/>
        <v>58750</v>
      </c>
      <c r="AD42" s="18">
        <f t="shared" si="24"/>
        <v>60330</v>
      </c>
      <c r="AE42" s="18">
        <f t="shared" si="25"/>
        <v>61910</v>
      </c>
      <c r="AF42" s="18">
        <f t="shared" si="26"/>
        <v>61910</v>
      </c>
      <c r="AG42" s="18">
        <f t="shared" si="27"/>
        <v>65070</v>
      </c>
      <c r="AH42" s="18">
        <f t="shared" si="28"/>
        <v>66650</v>
      </c>
      <c r="AI42" s="18">
        <f t="shared" si="29"/>
        <v>68230</v>
      </c>
      <c r="AJ42" s="18">
        <f t="shared" si="30"/>
        <v>69810</v>
      </c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"/>
    </row>
    <row r="43" spans="1:50" x14ac:dyDescent="0.25">
      <c r="A43" s="24" t="s">
        <v>41</v>
      </c>
      <c r="B43" s="14">
        <v>2022</v>
      </c>
      <c r="C43" s="15">
        <v>19770</v>
      </c>
      <c r="D43" s="15">
        <v>1430</v>
      </c>
      <c r="E43" s="15">
        <v>62670</v>
      </c>
      <c r="F43" s="15">
        <f t="shared" si="0"/>
        <v>19770</v>
      </c>
      <c r="G43" s="16">
        <f t="shared" si="1"/>
        <v>21200</v>
      </c>
      <c r="H43" s="16">
        <f t="shared" si="2"/>
        <v>22630</v>
      </c>
      <c r="I43" s="16">
        <f t="shared" si="3"/>
        <v>24060</v>
      </c>
      <c r="J43" s="16">
        <f t="shared" si="4"/>
        <v>25490</v>
      </c>
      <c r="K43" s="16">
        <f t="shared" si="5"/>
        <v>26920</v>
      </c>
      <c r="L43" s="16">
        <f t="shared" si="6"/>
        <v>28350</v>
      </c>
      <c r="M43" s="16">
        <f t="shared" si="7"/>
        <v>29780</v>
      </c>
      <c r="N43" s="16">
        <f t="shared" si="8"/>
        <v>31210</v>
      </c>
      <c r="O43" s="16">
        <f t="shared" si="9"/>
        <v>32640</v>
      </c>
      <c r="P43" s="14">
        <f t="shared" si="10"/>
        <v>34070</v>
      </c>
      <c r="Q43" s="14">
        <f t="shared" si="11"/>
        <v>35500</v>
      </c>
      <c r="R43" s="14">
        <f t="shared" si="12"/>
        <v>36930</v>
      </c>
      <c r="S43" s="14">
        <f t="shared" si="13"/>
        <v>38360</v>
      </c>
      <c r="T43" s="14">
        <f t="shared" si="14"/>
        <v>39790</v>
      </c>
      <c r="U43" s="14">
        <f t="shared" si="15"/>
        <v>41220</v>
      </c>
      <c r="V43" s="14">
        <f t="shared" si="16"/>
        <v>42650</v>
      </c>
      <c r="W43" s="14">
        <f t="shared" si="17"/>
        <v>44080</v>
      </c>
      <c r="X43" s="14">
        <f t="shared" si="18"/>
        <v>45510</v>
      </c>
      <c r="Y43" s="14">
        <f t="shared" si="19"/>
        <v>46940</v>
      </c>
      <c r="Z43" s="14">
        <f t="shared" si="20"/>
        <v>48370</v>
      </c>
      <c r="AA43" s="14">
        <f t="shared" si="21"/>
        <v>49800</v>
      </c>
      <c r="AB43" s="14">
        <f t="shared" si="22"/>
        <v>51230</v>
      </c>
      <c r="AC43" s="14">
        <f t="shared" si="23"/>
        <v>52660</v>
      </c>
      <c r="AD43" s="14">
        <f t="shared" si="24"/>
        <v>54090</v>
      </c>
      <c r="AE43" s="14">
        <f t="shared" si="25"/>
        <v>55520</v>
      </c>
      <c r="AF43" s="14">
        <f t="shared" si="26"/>
        <v>55520</v>
      </c>
      <c r="AG43" s="14">
        <f t="shared" si="27"/>
        <v>58380</v>
      </c>
      <c r="AH43" s="14">
        <f t="shared" si="28"/>
        <v>59810</v>
      </c>
      <c r="AI43" s="14">
        <f t="shared" si="29"/>
        <v>61240</v>
      </c>
      <c r="AJ43" s="14">
        <f t="shared" si="30"/>
        <v>62670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x14ac:dyDescent="0.25">
      <c r="A44" s="25"/>
      <c r="B44" s="18">
        <v>2026</v>
      </c>
      <c r="C44" s="17">
        <v>23750</v>
      </c>
      <c r="D44" s="17">
        <v>1720</v>
      </c>
      <c r="E44" s="17">
        <v>75350</v>
      </c>
      <c r="F44" s="15">
        <f t="shared" si="0"/>
        <v>23750</v>
      </c>
      <c r="G44" s="19">
        <f t="shared" si="1"/>
        <v>25470</v>
      </c>
      <c r="H44" s="19">
        <f t="shared" si="2"/>
        <v>27190</v>
      </c>
      <c r="I44" s="19">
        <f t="shared" si="3"/>
        <v>28910</v>
      </c>
      <c r="J44" s="19">
        <f t="shared" si="4"/>
        <v>30630</v>
      </c>
      <c r="K44" s="19">
        <f t="shared" si="5"/>
        <v>32350</v>
      </c>
      <c r="L44" s="19">
        <f t="shared" si="6"/>
        <v>34070</v>
      </c>
      <c r="M44" s="19">
        <f t="shared" si="7"/>
        <v>35790</v>
      </c>
      <c r="N44" s="19">
        <f t="shared" si="8"/>
        <v>37510</v>
      </c>
      <c r="O44" s="19">
        <f t="shared" si="9"/>
        <v>39230</v>
      </c>
      <c r="P44" s="18">
        <f t="shared" si="10"/>
        <v>40950</v>
      </c>
      <c r="Q44" s="18">
        <f t="shared" si="11"/>
        <v>42670</v>
      </c>
      <c r="R44" s="18">
        <f t="shared" si="12"/>
        <v>44390</v>
      </c>
      <c r="S44" s="18">
        <f t="shared" si="13"/>
        <v>46110</v>
      </c>
      <c r="T44" s="18">
        <f t="shared" si="14"/>
        <v>47830</v>
      </c>
      <c r="U44" s="18">
        <f t="shared" si="15"/>
        <v>49550</v>
      </c>
      <c r="V44" s="18">
        <f t="shared" si="16"/>
        <v>51270</v>
      </c>
      <c r="W44" s="18">
        <f t="shared" si="17"/>
        <v>52990</v>
      </c>
      <c r="X44" s="18">
        <f t="shared" si="18"/>
        <v>54710</v>
      </c>
      <c r="Y44" s="18">
        <f t="shared" si="19"/>
        <v>56430</v>
      </c>
      <c r="Z44" s="18">
        <f t="shared" si="20"/>
        <v>58150</v>
      </c>
      <c r="AA44" s="18">
        <f t="shared" si="21"/>
        <v>59870</v>
      </c>
      <c r="AB44" s="18">
        <f t="shared" si="22"/>
        <v>61590</v>
      </c>
      <c r="AC44" s="18">
        <f t="shared" si="23"/>
        <v>63310</v>
      </c>
      <c r="AD44" s="18">
        <f t="shared" si="24"/>
        <v>65030</v>
      </c>
      <c r="AE44" s="18">
        <f t="shared" si="25"/>
        <v>66750</v>
      </c>
      <c r="AF44" s="18">
        <f t="shared" si="26"/>
        <v>66750</v>
      </c>
      <c r="AG44" s="18">
        <f t="shared" si="27"/>
        <v>70190</v>
      </c>
      <c r="AH44" s="18">
        <f t="shared" si="28"/>
        <v>71910</v>
      </c>
      <c r="AI44" s="18">
        <f t="shared" si="29"/>
        <v>73630</v>
      </c>
      <c r="AJ44" s="18">
        <f t="shared" si="30"/>
        <v>75350</v>
      </c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"/>
      <c r="AW44" s="2"/>
      <c r="AX44" s="2"/>
    </row>
    <row r="45" spans="1:50" x14ac:dyDescent="0.25">
      <c r="A45" s="24" t="s">
        <v>42</v>
      </c>
      <c r="B45" s="14">
        <v>2022</v>
      </c>
      <c r="C45" s="15">
        <v>21160</v>
      </c>
      <c r="D45" s="15">
        <v>1560</v>
      </c>
      <c r="E45" s="15">
        <v>67960</v>
      </c>
      <c r="F45" s="15">
        <f t="shared" si="0"/>
        <v>21160</v>
      </c>
      <c r="G45" s="16">
        <f t="shared" si="1"/>
        <v>22720</v>
      </c>
      <c r="H45" s="16">
        <f t="shared" si="2"/>
        <v>24280</v>
      </c>
      <c r="I45" s="16">
        <f t="shared" si="3"/>
        <v>25840</v>
      </c>
      <c r="J45" s="16">
        <f t="shared" si="4"/>
        <v>27400</v>
      </c>
      <c r="K45" s="16">
        <f t="shared" si="5"/>
        <v>28960</v>
      </c>
      <c r="L45" s="16">
        <f t="shared" si="6"/>
        <v>30520</v>
      </c>
      <c r="M45" s="16">
        <f t="shared" si="7"/>
        <v>32080</v>
      </c>
      <c r="N45" s="16">
        <f t="shared" si="8"/>
        <v>33640</v>
      </c>
      <c r="O45" s="16">
        <f t="shared" si="9"/>
        <v>35200</v>
      </c>
      <c r="P45" s="14">
        <f t="shared" si="10"/>
        <v>36760</v>
      </c>
      <c r="Q45" s="14">
        <f t="shared" si="11"/>
        <v>38320</v>
      </c>
      <c r="R45" s="14">
        <f t="shared" si="12"/>
        <v>39880</v>
      </c>
      <c r="S45" s="14">
        <f t="shared" si="13"/>
        <v>41440</v>
      </c>
      <c r="T45" s="14">
        <f t="shared" si="14"/>
        <v>43000</v>
      </c>
      <c r="U45" s="14">
        <f t="shared" si="15"/>
        <v>44560</v>
      </c>
      <c r="V45" s="14">
        <f t="shared" si="16"/>
        <v>46120</v>
      </c>
      <c r="W45" s="14">
        <f t="shared" si="17"/>
        <v>47680</v>
      </c>
      <c r="X45" s="14">
        <f t="shared" si="18"/>
        <v>49240</v>
      </c>
      <c r="Y45" s="14">
        <f t="shared" si="19"/>
        <v>50800</v>
      </c>
      <c r="Z45" s="14">
        <f t="shared" si="20"/>
        <v>52360</v>
      </c>
      <c r="AA45" s="14">
        <f t="shared" si="21"/>
        <v>53920</v>
      </c>
      <c r="AB45" s="14">
        <f t="shared" si="22"/>
        <v>55480</v>
      </c>
      <c r="AC45" s="14">
        <f t="shared" si="23"/>
        <v>57040</v>
      </c>
      <c r="AD45" s="14">
        <f t="shared" si="24"/>
        <v>58600</v>
      </c>
      <c r="AE45" s="14">
        <f t="shared" si="25"/>
        <v>60160</v>
      </c>
      <c r="AF45" s="14">
        <f t="shared" si="26"/>
        <v>60160</v>
      </c>
      <c r="AG45" s="14">
        <f t="shared" si="27"/>
        <v>63280</v>
      </c>
      <c r="AH45" s="14">
        <f t="shared" si="28"/>
        <v>64840</v>
      </c>
      <c r="AI45" s="14">
        <f t="shared" si="29"/>
        <v>66400</v>
      </c>
      <c r="AJ45" s="14">
        <f t="shared" si="30"/>
        <v>67960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x14ac:dyDescent="0.25">
      <c r="A46" s="25"/>
      <c r="B46" s="18">
        <v>2026</v>
      </c>
      <c r="C46" s="17">
        <v>25420</v>
      </c>
      <c r="D46" s="17">
        <v>1880</v>
      </c>
      <c r="E46" s="17">
        <v>81820</v>
      </c>
      <c r="F46" s="15">
        <f t="shared" si="0"/>
        <v>25420</v>
      </c>
      <c r="G46" s="19">
        <f t="shared" si="1"/>
        <v>27300</v>
      </c>
      <c r="H46" s="19">
        <f t="shared" si="2"/>
        <v>29180</v>
      </c>
      <c r="I46" s="19">
        <f t="shared" si="3"/>
        <v>31060</v>
      </c>
      <c r="J46" s="19">
        <f t="shared" si="4"/>
        <v>32940</v>
      </c>
      <c r="K46" s="19">
        <f t="shared" si="5"/>
        <v>34820</v>
      </c>
      <c r="L46" s="19">
        <f t="shared" si="6"/>
        <v>36700</v>
      </c>
      <c r="M46" s="19">
        <f t="shared" si="7"/>
        <v>38580</v>
      </c>
      <c r="N46" s="19">
        <f t="shared" si="8"/>
        <v>40460</v>
      </c>
      <c r="O46" s="19">
        <f t="shared" si="9"/>
        <v>42340</v>
      </c>
      <c r="P46" s="18">
        <f t="shared" si="10"/>
        <v>44220</v>
      </c>
      <c r="Q46" s="18">
        <f t="shared" si="11"/>
        <v>46100</v>
      </c>
      <c r="R46" s="18">
        <f t="shared" si="12"/>
        <v>47980</v>
      </c>
      <c r="S46" s="18">
        <f t="shared" si="13"/>
        <v>49860</v>
      </c>
      <c r="T46" s="18">
        <f t="shared" si="14"/>
        <v>51740</v>
      </c>
      <c r="U46" s="18">
        <f t="shared" si="15"/>
        <v>53620</v>
      </c>
      <c r="V46" s="18">
        <f t="shared" si="16"/>
        <v>55500</v>
      </c>
      <c r="W46" s="18">
        <f t="shared" si="17"/>
        <v>57380</v>
      </c>
      <c r="X46" s="18">
        <f t="shared" si="18"/>
        <v>59260</v>
      </c>
      <c r="Y46" s="18">
        <f t="shared" si="19"/>
        <v>61140</v>
      </c>
      <c r="Z46" s="18">
        <f t="shared" si="20"/>
        <v>63020</v>
      </c>
      <c r="AA46" s="18">
        <f t="shared" si="21"/>
        <v>64900</v>
      </c>
      <c r="AB46" s="18">
        <f t="shared" si="22"/>
        <v>66780</v>
      </c>
      <c r="AC46" s="18">
        <f t="shared" si="23"/>
        <v>68660</v>
      </c>
      <c r="AD46" s="18">
        <f t="shared" si="24"/>
        <v>70540</v>
      </c>
      <c r="AE46" s="18">
        <f t="shared" si="25"/>
        <v>72420</v>
      </c>
      <c r="AF46" s="18">
        <f t="shared" si="26"/>
        <v>72420</v>
      </c>
      <c r="AG46" s="18">
        <f t="shared" si="27"/>
        <v>76180</v>
      </c>
      <c r="AH46" s="18">
        <f t="shared" si="28"/>
        <v>78060</v>
      </c>
      <c r="AI46" s="18">
        <f t="shared" si="29"/>
        <v>79940</v>
      </c>
      <c r="AJ46" s="18">
        <f t="shared" si="30"/>
        <v>81820</v>
      </c>
      <c r="AK46" s="20"/>
      <c r="AL46" s="20"/>
      <c r="AM46" s="20"/>
      <c r="AN46" s="20"/>
      <c r="AO46" s="20"/>
      <c r="AP46" s="2"/>
      <c r="AQ46" s="2"/>
      <c r="AR46" s="2"/>
      <c r="AS46" s="2"/>
      <c r="AT46" s="2"/>
      <c r="AU46" s="2"/>
      <c r="AV46" s="2"/>
      <c r="AW46" s="2"/>
      <c r="AX46" s="2"/>
    </row>
    <row r="47" spans="1:50" x14ac:dyDescent="0.25">
      <c r="A47" s="24" t="s">
        <v>43</v>
      </c>
      <c r="B47" s="14">
        <v>2022</v>
      </c>
      <c r="C47" s="15">
        <v>22530</v>
      </c>
      <c r="D47" s="15">
        <v>1740</v>
      </c>
      <c r="E47" s="15">
        <v>74730</v>
      </c>
      <c r="F47" s="15">
        <f t="shared" si="0"/>
        <v>22530</v>
      </c>
      <c r="G47" s="16">
        <f t="shared" si="1"/>
        <v>24270</v>
      </c>
      <c r="H47" s="16">
        <f t="shared" si="2"/>
        <v>26010</v>
      </c>
      <c r="I47" s="16">
        <f t="shared" si="3"/>
        <v>27750</v>
      </c>
      <c r="J47" s="16">
        <f t="shared" si="4"/>
        <v>29490</v>
      </c>
      <c r="K47" s="16">
        <f t="shared" si="5"/>
        <v>31230</v>
      </c>
      <c r="L47" s="16">
        <f t="shared" si="6"/>
        <v>32970</v>
      </c>
      <c r="M47" s="16">
        <f t="shared" si="7"/>
        <v>34710</v>
      </c>
      <c r="N47" s="16">
        <f t="shared" si="8"/>
        <v>36450</v>
      </c>
      <c r="O47" s="16">
        <f t="shared" si="9"/>
        <v>38190</v>
      </c>
      <c r="P47" s="14">
        <f t="shared" si="10"/>
        <v>39930</v>
      </c>
      <c r="Q47" s="14">
        <f t="shared" si="11"/>
        <v>41670</v>
      </c>
      <c r="R47" s="14">
        <f t="shared" si="12"/>
        <v>43410</v>
      </c>
      <c r="S47" s="14">
        <f t="shared" si="13"/>
        <v>45150</v>
      </c>
      <c r="T47" s="14">
        <f t="shared" si="14"/>
        <v>46890</v>
      </c>
      <c r="U47" s="14">
        <f t="shared" si="15"/>
        <v>48630</v>
      </c>
      <c r="V47" s="14">
        <f t="shared" si="16"/>
        <v>50370</v>
      </c>
      <c r="W47" s="14">
        <f t="shared" si="17"/>
        <v>52110</v>
      </c>
      <c r="X47" s="14">
        <f t="shared" si="18"/>
        <v>53850</v>
      </c>
      <c r="Y47" s="14">
        <f t="shared" si="19"/>
        <v>55590</v>
      </c>
      <c r="Z47" s="14">
        <f t="shared" si="20"/>
        <v>57330</v>
      </c>
      <c r="AA47" s="14">
        <f t="shared" si="21"/>
        <v>59070</v>
      </c>
      <c r="AB47" s="14">
        <f t="shared" si="22"/>
        <v>60810</v>
      </c>
      <c r="AC47" s="14">
        <f t="shared" si="23"/>
        <v>62550</v>
      </c>
      <c r="AD47" s="14">
        <f t="shared" si="24"/>
        <v>64290</v>
      </c>
      <c r="AE47" s="14">
        <f t="shared" si="25"/>
        <v>66030</v>
      </c>
      <c r="AF47" s="14">
        <f t="shared" si="26"/>
        <v>66030</v>
      </c>
      <c r="AG47" s="14">
        <f t="shared" si="27"/>
        <v>69510</v>
      </c>
      <c r="AH47" s="14">
        <f t="shared" si="28"/>
        <v>71250</v>
      </c>
      <c r="AI47" s="14">
        <f t="shared" si="29"/>
        <v>72990</v>
      </c>
      <c r="AJ47" s="14">
        <f t="shared" si="30"/>
        <v>74730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x14ac:dyDescent="0.25">
      <c r="A48" s="25"/>
      <c r="B48" s="18">
        <v>2026</v>
      </c>
      <c r="C48" s="17">
        <v>27060</v>
      </c>
      <c r="D48" s="17">
        <v>2090</v>
      </c>
      <c r="E48" s="17">
        <v>89760</v>
      </c>
      <c r="F48" s="15">
        <f t="shared" si="0"/>
        <v>27060</v>
      </c>
      <c r="G48" s="19">
        <f t="shared" si="1"/>
        <v>29150</v>
      </c>
      <c r="H48" s="19">
        <f t="shared" si="2"/>
        <v>31240</v>
      </c>
      <c r="I48" s="19">
        <f t="shared" si="3"/>
        <v>33330</v>
      </c>
      <c r="J48" s="19">
        <f t="shared" si="4"/>
        <v>35420</v>
      </c>
      <c r="K48" s="19">
        <f t="shared" si="5"/>
        <v>37510</v>
      </c>
      <c r="L48" s="19">
        <f t="shared" si="6"/>
        <v>39600</v>
      </c>
      <c r="M48" s="19">
        <f t="shared" si="7"/>
        <v>41690</v>
      </c>
      <c r="N48" s="19">
        <f t="shared" si="8"/>
        <v>43780</v>
      </c>
      <c r="O48" s="19">
        <f t="shared" si="9"/>
        <v>45870</v>
      </c>
      <c r="P48" s="18">
        <f t="shared" si="10"/>
        <v>47960</v>
      </c>
      <c r="Q48" s="18">
        <f t="shared" si="11"/>
        <v>50050</v>
      </c>
      <c r="R48" s="18">
        <f t="shared" si="12"/>
        <v>52140</v>
      </c>
      <c r="S48" s="18">
        <f t="shared" si="13"/>
        <v>54230</v>
      </c>
      <c r="T48" s="18">
        <f t="shared" si="14"/>
        <v>56320</v>
      </c>
      <c r="U48" s="18">
        <f t="shared" si="15"/>
        <v>58410</v>
      </c>
      <c r="V48" s="18">
        <f t="shared" si="16"/>
        <v>60500</v>
      </c>
      <c r="W48" s="18">
        <f t="shared" si="17"/>
        <v>62590</v>
      </c>
      <c r="X48" s="18">
        <f t="shared" si="18"/>
        <v>64680</v>
      </c>
      <c r="Y48" s="18">
        <f t="shared" si="19"/>
        <v>66770</v>
      </c>
      <c r="Z48" s="18">
        <f t="shared" si="20"/>
        <v>68860</v>
      </c>
      <c r="AA48" s="18">
        <f t="shared" si="21"/>
        <v>70950</v>
      </c>
      <c r="AB48" s="18">
        <f t="shared" si="22"/>
        <v>73040</v>
      </c>
      <c r="AC48" s="18">
        <f t="shared" si="23"/>
        <v>75130</v>
      </c>
      <c r="AD48" s="18">
        <f t="shared" si="24"/>
        <v>77220</v>
      </c>
      <c r="AE48" s="18">
        <f t="shared" si="25"/>
        <v>79310</v>
      </c>
      <c r="AF48" s="18">
        <f t="shared" si="26"/>
        <v>79310</v>
      </c>
      <c r="AG48" s="18">
        <f t="shared" si="27"/>
        <v>83490</v>
      </c>
      <c r="AH48" s="18">
        <f t="shared" si="28"/>
        <v>85580</v>
      </c>
      <c r="AI48" s="18">
        <f t="shared" si="29"/>
        <v>87670</v>
      </c>
      <c r="AJ48" s="18">
        <f t="shared" si="30"/>
        <v>89760</v>
      </c>
      <c r="AK48" s="20"/>
      <c r="AL48" s="20"/>
      <c r="AM48" s="20"/>
      <c r="AN48" s="20"/>
      <c r="AO48" s="20"/>
      <c r="AP48" s="2"/>
      <c r="AQ48" s="2"/>
      <c r="AR48" s="2"/>
      <c r="AS48" s="2"/>
      <c r="AT48" s="2"/>
      <c r="AU48" s="2"/>
      <c r="AV48" s="2"/>
      <c r="AW48" s="2"/>
      <c r="AX48" s="2"/>
    </row>
    <row r="49" spans="1:50" x14ac:dyDescent="0.25">
      <c r="A49" s="24" t="s">
        <v>44</v>
      </c>
      <c r="B49" s="14">
        <v>2022</v>
      </c>
      <c r="C49" s="15">
        <v>23920</v>
      </c>
      <c r="D49" s="15">
        <v>1980</v>
      </c>
      <c r="E49" s="15">
        <v>83320</v>
      </c>
      <c r="F49" s="15">
        <f t="shared" si="0"/>
        <v>23920</v>
      </c>
      <c r="G49" s="16">
        <f t="shared" si="1"/>
        <v>25900</v>
      </c>
      <c r="H49" s="16">
        <f t="shared" si="2"/>
        <v>27880</v>
      </c>
      <c r="I49" s="16">
        <f t="shared" si="3"/>
        <v>29860</v>
      </c>
      <c r="J49" s="16">
        <f t="shared" si="4"/>
        <v>31840</v>
      </c>
      <c r="K49" s="16">
        <f t="shared" si="5"/>
        <v>33820</v>
      </c>
      <c r="L49" s="16">
        <f t="shared" si="6"/>
        <v>35800</v>
      </c>
      <c r="M49" s="16">
        <f t="shared" si="7"/>
        <v>37780</v>
      </c>
      <c r="N49" s="16">
        <f t="shared" si="8"/>
        <v>39760</v>
      </c>
      <c r="O49" s="16">
        <f t="shared" si="9"/>
        <v>41740</v>
      </c>
      <c r="P49" s="14">
        <f t="shared" si="10"/>
        <v>43720</v>
      </c>
      <c r="Q49" s="14">
        <f t="shared" si="11"/>
        <v>45700</v>
      </c>
      <c r="R49" s="14">
        <f t="shared" si="12"/>
        <v>47680</v>
      </c>
      <c r="S49" s="14">
        <f t="shared" si="13"/>
        <v>49660</v>
      </c>
      <c r="T49" s="14">
        <f t="shared" si="14"/>
        <v>51640</v>
      </c>
      <c r="U49" s="14">
        <f t="shared" si="15"/>
        <v>53620</v>
      </c>
      <c r="V49" s="14">
        <f t="shared" si="16"/>
        <v>55600</v>
      </c>
      <c r="W49" s="14">
        <f t="shared" si="17"/>
        <v>57580</v>
      </c>
      <c r="X49" s="14">
        <f t="shared" si="18"/>
        <v>59560</v>
      </c>
      <c r="Y49" s="14">
        <f t="shared" si="19"/>
        <v>61540</v>
      </c>
      <c r="Z49" s="14">
        <f t="shared" si="20"/>
        <v>63520</v>
      </c>
      <c r="AA49" s="14">
        <f t="shared" si="21"/>
        <v>65500</v>
      </c>
      <c r="AB49" s="14">
        <f t="shared" si="22"/>
        <v>67480</v>
      </c>
      <c r="AC49" s="14">
        <f t="shared" si="23"/>
        <v>69460</v>
      </c>
      <c r="AD49" s="14">
        <f t="shared" si="24"/>
        <v>71440</v>
      </c>
      <c r="AE49" s="14">
        <f t="shared" si="25"/>
        <v>73420</v>
      </c>
      <c r="AF49" s="14">
        <f t="shared" si="26"/>
        <v>73420</v>
      </c>
      <c r="AG49" s="14">
        <f t="shared" si="27"/>
        <v>77380</v>
      </c>
      <c r="AH49" s="14">
        <f t="shared" si="28"/>
        <v>79360</v>
      </c>
      <c r="AI49" s="14">
        <f t="shared" si="29"/>
        <v>81340</v>
      </c>
      <c r="AJ49" s="14">
        <f t="shared" si="30"/>
        <v>83320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x14ac:dyDescent="0.25">
      <c r="A50" s="25"/>
      <c r="B50" s="18">
        <v>2026</v>
      </c>
      <c r="C50" s="17">
        <v>28730</v>
      </c>
      <c r="D50" s="17">
        <v>2380</v>
      </c>
      <c r="E50" s="17">
        <v>100130</v>
      </c>
      <c r="F50" s="15">
        <f t="shared" si="0"/>
        <v>28730</v>
      </c>
      <c r="G50" s="19">
        <f t="shared" si="1"/>
        <v>31110</v>
      </c>
      <c r="H50" s="19">
        <f t="shared" si="2"/>
        <v>33490</v>
      </c>
      <c r="I50" s="19">
        <f t="shared" si="3"/>
        <v>35870</v>
      </c>
      <c r="J50" s="19">
        <f t="shared" si="4"/>
        <v>38250</v>
      </c>
      <c r="K50" s="19">
        <f t="shared" si="5"/>
        <v>40630</v>
      </c>
      <c r="L50" s="19">
        <f t="shared" si="6"/>
        <v>43010</v>
      </c>
      <c r="M50" s="19">
        <f t="shared" si="7"/>
        <v>45390</v>
      </c>
      <c r="N50" s="19">
        <f t="shared" si="8"/>
        <v>47770</v>
      </c>
      <c r="O50" s="19">
        <f t="shared" si="9"/>
        <v>50150</v>
      </c>
      <c r="P50" s="18">
        <f t="shared" si="10"/>
        <v>52530</v>
      </c>
      <c r="Q50" s="18">
        <f t="shared" si="11"/>
        <v>54910</v>
      </c>
      <c r="R50" s="18">
        <f t="shared" si="12"/>
        <v>57290</v>
      </c>
      <c r="S50" s="18">
        <f t="shared" si="13"/>
        <v>59670</v>
      </c>
      <c r="T50" s="18">
        <f t="shared" si="14"/>
        <v>62050</v>
      </c>
      <c r="U50" s="18">
        <f t="shared" si="15"/>
        <v>64430</v>
      </c>
      <c r="V50" s="18">
        <f t="shared" si="16"/>
        <v>66810</v>
      </c>
      <c r="W50" s="18">
        <f t="shared" si="17"/>
        <v>69190</v>
      </c>
      <c r="X50" s="18">
        <f t="shared" si="18"/>
        <v>71570</v>
      </c>
      <c r="Y50" s="18">
        <f t="shared" si="19"/>
        <v>73950</v>
      </c>
      <c r="Z50" s="18">
        <f t="shared" si="20"/>
        <v>76330</v>
      </c>
      <c r="AA50" s="18">
        <f t="shared" si="21"/>
        <v>78710</v>
      </c>
      <c r="AB50" s="18">
        <f t="shared" si="22"/>
        <v>81090</v>
      </c>
      <c r="AC50" s="18">
        <f t="shared" si="23"/>
        <v>83470</v>
      </c>
      <c r="AD50" s="18">
        <f t="shared" si="24"/>
        <v>85850</v>
      </c>
      <c r="AE50" s="18">
        <f t="shared" si="25"/>
        <v>88230</v>
      </c>
      <c r="AF50" s="18">
        <f t="shared" si="26"/>
        <v>88230</v>
      </c>
      <c r="AG50" s="18">
        <f t="shared" si="27"/>
        <v>92990</v>
      </c>
      <c r="AH50" s="18">
        <f t="shared" si="28"/>
        <v>95370</v>
      </c>
      <c r="AI50" s="18">
        <f t="shared" si="29"/>
        <v>97750</v>
      </c>
      <c r="AJ50" s="18">
        <f t="shared" si="30"/>
        <v>100130</v>
      </c>
      <c r="AK50" s="20"/>
      <c r="AL50" s="20"/>
      <c r="AM50" s="20"/>
      <c r="AN50" s="20"/>
      <c r="AO50" s="20"/>
      <c r="AP50" s="20"/>
      <c r="AQ50" s="20"/>
      <c r="AR50" s="20"/>
      <c r="AS50" s="2"/>
      <c r="AT50" s="2"/>
      <c r="AU50" s="2"/>
      <c r="AV50" s="2"/>
      <c r="AW50" s="2"/>
      <c r="AX50" s="2"/>
    </row>
    <row r="51" spans="1:50" x14ac:dyDescent="0.25">
      <c r="A51" s="24" t="s">
        <v>45</v>
      </c>
      <c r="B51" s="14">
        <v>2022</v>
      </c>
      <c r="C51" s="15">
        <v>28070</v>
      </c>
      <c r="D51" s="15">
        <v>2260</v>
      </c>
      <c r="E51" s="15">
        <v>95870</v>
      </c>
      <c r="F51" s="15">
        <f t="shared" si="0"/>
        <v>28070</v>
      </c>
      <c r="G51" s="16">
        <f t="shared" si="1"/>
        <v>30330</v>
      </c>
      <c r="H51" s="16">
        <f t="shared" si="2"/>
        <v>32590</v>
      </c>
      <c r="I51" s="16">
        <f t="shared" si="3"/>
        <v>34850</v>
      </c>
      <c r="J51" s="16">
        <f t="shared" si="4"/>
        <v>37110</v>
      </c>
      <c r="K51" s="16">
        <f t="shared" si="5"/>
        <v>39370</v>
      </c>
      <c r="L51" s="16">
        <f t="shared" si="6"/>
        <v>41630</v>
      </c>
      <c r="M51" s="16">
        <f t="shared" si="7"/>
        <v>43890</v>
      </c>
      <c r="N51" s="16">
        <f t="shared" si="8"/>
        <v>46150</v>
      </c>
      <c r="O51" s="16">
        <f t="shared" si="9"/>
        <v>48410</v>
      </c>
      <c r="P51" s="14">
        <f t="shared" si="10"/>
        <v>50670</v>
      </c>
      <c r="Q51" s="14">
        <f t="shared" si="11"/>
        <v>52930</v>
      </c>
      <c r="R51" s="14">
        <f t="shared" si="12"/>
        <v>55190</v>
      </c>
      <c r="S51" s="14">
        <f t="shared" si="13"/>
        <v>57450</v>
      </c>
      <c r="T51" s="14">
        <f t="shared" si="14"/>
        <v>59710</v>
      </c>
      <c r="U51" s="14">
        <f t="shared" si="15"/>
        <v>61970</v>
      </c>
      <c r="V51" s="14">
        <f t="shared" si="16"/>
        <v>64230</v>
      </c>
      <c r="W51" s="14">
        <f t="shared" si="17"/>
        <v>66490</v>
      </c>
      <c r="X51" s="14">
        <f t="shared" si="18"/>
        <v>68750</v>
      </c>
      <c r="Y51" s="14">
        <f t="shared" si="19"/>
        <v>71010</v>
      </c>
      <c r="Z51" s="14">
        <f t="shared" si="20"/>
        <v>73270</v>
      </c>
      <c r="AA51" s="14">
        <f t="shared" si="21"/>
        <v>75530</v>
      </c>
      <c r="AB51" s="14">
        <f t="shared" si="22"/>
        <v>77790</v>
      </c>
      <c r="AC51" s="14">
        <f t="shared" si="23"/>
        <v>80050</v>
      </c>
      <c r="AD51" s="14">
        <f t="shared" si="24"/>
        <v>82310</v>
      </c>
      <c r="AE51" s="14">
        <f t="shared" si="25"/>
        <v>84570</v>
      </c>
      <c r="AF51" s="14">
        <f t="shared" si="26"/>
        <v>84570</v>
      </c>
      <c r="AG51" s="14">
        <f t="shared" si="27"/>
        <v>89090</v>
      </c>
      <c r="AH51" s="14">
        <f t="shared" si="28"/>
        <v>91350</v>
      </c>
      <c r="AI51" s="14">
        <f t="shared" si="29"/>
        <v>93610</v>
      </c>
      <c r="AJ51" s="14">
        <f t="shared" si="30"/>
        <v>95870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x14ac:dyDescent="0.25">
      <c r="A52" s="25"/>
      <c r="B52" s="18">
        <v>2026</v>
      </c>
      <c r="C52" s="17">
        <v>33720</v>
      </c>
      <c r="D52" s="17">
        <v>2720</v>
      </c>
      <c r="E52" s="17">
        <v>115320</v>
      </c>
      <c r="F52" s="15">
        <f t="shared" si="0"/>
        <v>33720</v>
      </c>
      <c r="G52" s="19">
        <f t="shared" si="1"/>
        <v>36440</v>
      </c>
      <c r="H52" s="19">
        <f t="shared" si="2"/>
        <v>39160</v>
      </c>
      <c r="I52" s="19">
        <f t="shared" si="3"/>
        <v>41880</v>
      </c>
      <c r="J52" s="19">
        <f t="shared" si="4"/>
        <v>44600</v>
      </c>
      <c r="K52" s="19">
        <f t="shared" si="5"/>
        <v>47320</v>
      </c>
      <c r="L52" s="19">
        <f t="shared" si="6"/>
        <v>50040</v>
      </c>
      <c r="M52" s="19">
        <f t="shared" si="7"/>
        <v>52760</v>
      </c>
      <c r="N52" s="19">
        <f t="shared" si="8"/>
        <v>55480</v>
      </c>
      <c r="O52" s="19">
        <f t="shared" si="9"/>
        <v>58200</v>
      </c>
      <c r="P52" s="18">
        <f t="shared" si="10"/>
        <v>60920</v>
      </c>
      <c r="Q52" s="18">
        <f t="shared" si="11"/>
        <v>63640</v>
      </c>
      <c r="R52" s="18">
        <f t="shared" si="12"/>
        <v>66360</v>
      </c>
      <c r="S52" s="18">
        <f t="shared" si="13"/>
        <v>69080</v>
      </c>
      <c r="T52" s="18">
        <f t="shared" si="14"/>
        <v>71800</v>
      </c>
      <c r="U52" s="18">
        <f t="shared" si="15"/>
        <v>74520</v>
      </c>
      <c r="V52" s="18">
        <f t="shared" si="16"/>
        <v>77240</v>
      </c>
      <c r="W52" s="18">
        <f t="shared" si="17"/>
        <v>79960</v>
      </c>
      <c r="X52" s="18">
        <f t="shared" si="18"/>
        <v>82680</v>
      </c>
      <c r="Y52" s="18">
        <f t="shared" si="19"/>
        <v>85400</v>
      </c>
      <c r="Z52" s="18">
        <f t="shared" si="20"/>
        <v>88120</v>
      </c>
      <c r="AA52" s="18">
        <f t="shared" si="21"/>
        <v>90840</v>
      </c>
      <c r="AB52" s="18">
        <f t="shared" si="22"/>
        <v>93560</v>
      </c>
      <c r="AC52" s="18">
        <f t="shared" si="23"/>
        <v>96280</v>
      </c>
      <c r="AD52" s="18">
        <f t="shared" si="24"/>
        <v>99000</v>
      </c>
      <c r="AE52" s="18">
        <f t="shared" si="25"/>
        <v>101720</v>
      </c>
      <c r="AF52" s="18">
        <f t="shared" si="26"/>
        <v>101720</v>
      </c>
      <c r="AG52" s="18">
        <f t="shared" si="27"/>
        <v>107160</v>
      </c>
      <c r="AH52" s="18">
        <f t="shared" si="28"/>
        <v>109880</v>
      </c>
      <c r="AI52" s="18">
        <f t="shared" si="29"/>
        <v>112600</v>
      </c>
      <c r="AJ52" s="18">
        <f t="shared" si="30"/>
        <v>115320</v>
      </c>
      <c r="AK52" s="20"/>
      <c r="AL52" s="20"/>
      <c r="AM52" s="20"/>
      <c r="AN52" s="20"/>
      <c r="AO52" s="20"/>
      <c r="AP52" s="2"/>
      <c r="AQ52" s="2"/>
      <c r="AR52" s="2"/>
      <c r="AS52" s="2"/>
      <c r="AT52" s="2"/>
      <c r="AU52" s="2"/>
      <c r="AV52" s="2"/>
      <c r="AW52" s="2"/>
      <c r="AX52" s="2"/>
    </row>
    <row r="53" spans="1:50" x14ac:dyDescent="0.25">
      <c r="A53" s="24" t="s">
        <v>46</v>
      </c>
      <c r="B53" s="14">
        <v>2022</v>
      </c>
      <c r="C53" s="15">
        <v>45070</v>
      </c>
      <c r="D53" s="15">
        <v>3420</v>
      </c>
      <c r="E53" s="15">
        <v>113470</v>
      </c>
      <c r="F53" s="15">
        <f t="shared" si="0"/>
        <v>45070</v>
      </c>
      <c r="G53" s="16">
        <f t="shared" si="1"/>
        <v>48490</v>
      </c>
      <c r="H53" s="16">
        <f t="shared" si="2"/>
        <v>51910</v>
      </c>
      <c r="I53" s="16">
        <f t="shared" si="3"/>
        <v>55330</v>
      </c>
      <c r="J53" s="16">
        <f t="shared" si="4"/>
        <v>58750</v>
      </c>
      <c r="K53" s="16">
        <f t="shared" si="5"/>
        <v>62170</v>
      </c>
      <c r="L53" s="16">
        <f t="shared" si="6"/>
        <v>65590</v>
      </c>
      <c r="M53" s="16">
        <f t="shared" si="7"/>
        <v>69010</v>
      </c>
      <c r="N53" s="16">
        <f t="shared" si="8"/>
        <v>72430</v>
      </c>
      <c r="O53" s="16">
        <f t="shared" si="9"/>
        <v>75850</v>
      </c>
      <c r="P53" s="14">
        <f t="shared" si="10"/>
        <v>79270</v>
      </c>
      <c r="Q53" s="14">
        <f t="shared" si="11"/>
        <v>82690</v>
      </c>
      <c r="R53" s="14">
        <f t="shared" si="12"/>
        <v>86110</v>
      </c>
      <c r="S53" s="14">
        <f t="shared" si="13"/>
        <v>89530</v>
      </c>
      <c r="T53" s="14">
        <f t="shared" si="14"/>
        <v>92950</v>
      </c>
      <c r="U53" s="14">
        <f t="shared" si="15"/>
        <v>96370</v>
      </c>
      <c r="V53" s="14">
        <f t="shared" si="16"/>
        <v>99790</v>
      </c>
      <c r="W53" s="14">
        <f t="shared" si="17"/>
        <v>103210</v>
      </c>
      <c r="X53" s="14">
        <f t="shared" si="18"/>
        <v>106630</v>
      </c>
      <c r="Y53" s="14">
        <f t="shared" si="19"/>
        <v>110050</v>
      </c>
      <c r="Z53" s="14">
        <f t="shared" si="20"/>
        <v>113470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x14ac:dyDescent="0.25">
      <c r="A54" s="25"/>
      <c r="B54" s="18">
        <v>2026</v>
      </c>
      <c r="C54" s="17">
        <v>54140</v>
      </c>
      <c r="D54" s="17">
        <v>4110</v>
      </c>
      <c r="E54" s="17">
        <v>136340</v>
      </c>
      <c r="F54" s="15">
        <f t="shared" si="0"/>
        <v>54140</v>
      </c>
      <c r="G54" s="19">
        <f t="shared" si="1"/>
        <v>58250</v>
      </c>
      <c r="H54" s="19">
        <f t="shared" si="2"/>
        <v>62360</v>
      </c>
      <c r="I54" s="19">
        <f t="shared" si="3"/>
        <v>66470</v>
      </c>
      <c r="J54" s="19">
        <f t="shared" si="4"/>
        <v>70580</v>
      </c>
      <c r="K54" s="19">
        <f t="shared" si="5"/>
        <v>74690</v>
      </c>
      <c r="L54" s="19">
        <f t="shared" si="6"/>
        <v>78800</v>
      </c>
      <c r="M54" s="19">
        <f t="shared" si="7"/>
        <v>82910</v>
      </c>
      <c r="N54" s="19">
        <f t="shared" si="8"/>
        <v>87020</v>
      </c>
      <c r="O54" s="19">
        <f t="shared" si="9"/>
        <v>91130</v>
      </c>
      <c r="P54" s="18">
        <f t="shared" si="10"/>
        <v>95240</v>
      </c>
      <c r="Q54" s="18">
        <f t="shared" si="11"/>
        <v>99350</v>
      </c>
      <c r="R54" s="18">
        <f t="shared" si="12"/>
        <v>103460</v>
      </c>
      <c r="S54" s="18">
        <f t="shared" si="13"/>
        <v>107570</v>
      </c>
      <c r="T54" s="18">
        <f t="shared" si="14"/>
        <v>111680</v>
      </c>
      <c r="U54" s="18">
        <f t="shared" si="15"/>
        <v>115790</v>
      </c>
      <c r="V54" s="18">
        <f t="shared" si="16"/>
        <v>119900</v>
      </c>
      <c r="W54" s="18">
        <f t="shared" si="17"/>
        <v>124010</v>
      </c>
      <c r="X54" s="18">
        <f t="shared" si="18"/>
        <v>128120</v>
      </c>
      <c r="Y54" s="18">
        <f t="shared" si="19"/>
        <v>132230</v>
      </c>
      <c r="Z54" s="18">
        <f t="shared" si="20"/>
        <v>136340</v>
      </c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20"/>
      <c r="AL54" s="20"/>
      <c r="AM54" s="20"/>
      <c r="AN54" s="20"/>
      <c r="AO54" s="20"/>
      <c r="AP54" s="20"/>
      <c r="AQ54" s="20"/>
      <c r="AR54" s="2"/>
      <c r="AS54" s="2"/>
      <c r="AT54" s="2"/>
      <c r="AU54" s="2"/>
      <c r="AV54" s="2"/>
      <c r="AW54" s="2"/>
      <c r="AX54" s="2"/>
    </row>
    <row r="55" spans="1:50" x14ac:dyDescent="0.25">
      <c r="A55" s="24" t="s">
        <v>47</v>
      </c>
      <c r="B55" s="14">
        <v>2022</v>
      </c>
      <c r="C55" s="15">
        <v>56880</v>
      </c>
      <c r="D55" s="15">
        <v>4260</v>
      </c>
      <c r="E55" s="15">
        <v>142080</v>
      </c>
      <c r="F55" s="15">
        <f t="shared" si="0"/>
        <v>56880</v>
      </c>
      <c r="G55" s="16">
        <f t="shared" si="1"/>
        <v>61140</v>
      </c>
      <c r="H55" s="16">
        <f t="shared" si="2"/>
        <v>65400</v>
      </c>
      <c r="I55" s="16">
        <f t="shared" si="3"/>
        <v>69660</v>
      </c>
      <c r="J55" s="16">
        <f t="shared" si="4"/>
        <v>73920</v>
      </c>
      <c r="K55" s="16">
        <f t="shared" si="5"/>
        <v>78180</v>
      </c>
      <c r="L55" s="16">
        <f t="shared" si="6"/>
        <v>82440</v>
      </c>
      <c r="M55" s="16">
        <f t="shared" si="7"/>
        <v>86700</v>
      </c>
      <c r="N55" s="16">
        <f t="shared" si="8"/>
        <v>90960</v>
      </c>
      <c r="O55" s="16">
        <f t="shared" si="9"/>
        <v>95220</v>
      </c>
      <c r="P55" s="14">
        <f t="shared" si="10"/>
        <v>99480</v>
      </c>
      <c r="Q55" s="14">
        <f t="shared" si="11"/>
        <v>103740</v>
      </c>
      <c r="R55" s="14">
        <f t="shared" si="12"/>
        <v>108000</v>
      </c>
      <c r="S55" s="14">
        <f t="shared" si="13"/>
        <v>112260</v>
      </c>
      <c r="T55" s="14">
        <f t="shared" si="14"/>
        <v>116520</v>
      </c>
      <c r="U55" s="14">
        <f t="shared" si="15"/>
        <v>120780</v>
      </c>
      <c r="V55" s="14">
        <f t="shared" si="16"/>
        <v>125040</v>
      </c>
      <c r="W55" s="14">
        <f t="shared" si="17"/>
        <v>129300</v>
      </c>
      <c r="X55" s="14">
        <f t="shared" si="18"/>
        <v>133560</v>
      </c>
      <c r="Y55" s="14">
        <f t="shared" si="19"/>
        <v>137820</v>
      </c>
      <c r="Z55" s="14">
        <f t="shared" si="20"/>
        <v>142080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x14ac:dyDescent="0.25">
      <c r="A56" s="25"/>
      <c r="B56" s="18">
        <v>2026</v>
      </c>
      <c r="C56" s="17">
        <v>68330</v>
      </c>
      <c r="D56" s="17">
        <v>5120</v>
      </c>
      <c r="E56" s="17">
        <v>170730</v>
      </c>
      <c r="F56" s="15">
        <f t="shared" si="0"/>
        <v>68330</v>
      </c>
      <c r="G56" s="19">
        <f t="shared" si="1"/>
        <v>73450</v>
      </c>
      <c r="H56" s="19">
        <f t="shared" si="2"/>
        <v>78570</v>
      </c>
      <c r="I56" s="19">
        <f t="shared" si="3"/>
        <v>83690</v>
      </c>
      <c r="J56" s="19">
        <f t="shared" si="4"/>
        <v>88810</v>
      </c>
      <c r="K56" s="19">
        <f t="shared" si="5"/>
        <v>93930</v>
      </c>
      <c r="L56" s="19">
        <f t="shared" si="6"/>
        <v>99050</v>
      </c>
      <c r="M56" s="19">
        <f t="shared" si="7"/>
        <v>104170</v>
      </c>
      <c r="N56" s="19">
        <f t="shared" si="8"/>
        <v>109290</v>
      </c>
      <c r="O56" s="19">
        <f t="shared" si="9"/>
        <v>114410</v>
      </c>
      <c r="P56" s="18">
        <f t="shared" si="10"/>
        <v>119530</v>
      </c>
      <c r="Q56" s="18">
        <f t="shared" si="11"/>
        <v>124650</v>
      </c>
      <c r="R56" s="18">
        <f t="shared" si="12"/>
        <v>129770</v>
      </c>
      <c r="S56" s="18">
        <f t="shared" si="13"/>
        <v>134890</v>
      </c>
      <c r="T56" s="18">
        <f t="shared" si="14"/>
        <v>140010</v>
      </c>
      <c r="U56" s="18">
        <f t="shared" si="15"/>
        <v>145130</v>
      </c>
      <c r="V56" s="18">
        <f t="shared" si="16"/>
        <v>150250</v>
      </c>
      <c r="W56" s="18">
        <f t="shared" si="17"/>
        <v>155370</v>
      </c>
      <c r="X56" s="18">
        <f t="shared" si="18"/>
        <v>160490</v>
      </c>
      <c r="Y56" s="18">
        <f t="shared" si="19"/>
        <v>165610</v>
      </c>
      <c r="Z56" s="18">
        <f t="shared" si="20"/>
        <v>170730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"/>
      <c r="AX56" s="2"/>
    </row>
    <row r="57" spans="1:50" ht="15" customHeight="1" x14ac:dyDescent="0.25">
      <c r="A57" s="24" t="s">
        <v>48</v>
      </c>
      <c r="B57" s="14">
        <v>2022</v>
      </c>
      <c r="C57" s="15">
        <v>87840</v>
      </c>
      <c r="D57" s="15">
        <v>4530</v>
      </c>
      <c r="E57" s="15">
        <v>178440</v>
      </c>
      <c r="F57" s="15">
        <f t="shared" si="0"/>
        <v>87840</v>
      </c>
      <c r="G57" s="16">
        <f t="shared" si="1"/>
        <v>92370</v>
      </c>
      <c r="H57" s="16">
        <f t="shared" si="2"/>
        <v>96900</v>
      </c>
      <c r="I57" s="16">
        <f t="shared" si="3"/>
        <v>101430</v>
      </c>
      <c r="J57" s="16">
        <f t="shared" si="4"/>
        <v>105960</v>
      </c>
      <c r="K57" s="16">
        <f t="shared" si="5"/>
        <v>110490</v>
      </c>
      <c r="L57" s="16">
        <f t="shared" si="6"/>
        <v>115020</v>
      </c>
      <c r="M57" s="16">
        <f t="shared" si="7"/>
        <v>119550</v>
      </c>
      <c r="N57" s="16">
        <f t="shared" si="8"/>
        <v>124080</v>
      </c>
      <c r="O57" s="16">
        <f t="shared" si="9"/>
        <v>128610</v>
      </c>
      <c r="P57" s="14">
        <f t="shared" si="10"/>
        <v>133140</v>
      </c>
      <c r="Q57" s="14">
        <f t="shared" si="11"/>
        <v>137670</v>
      </c>
      <c r="R57" s="14">
        <f t="shared" si="12"/>
        <v>142200</v>
      </c>
      <c r="S57" s="14">
        <f t="shared" si="13"/>
        <v>146730</v>
      </c>
      <c r="T57" s="14">
        <f t="shared" si="14"/>
        <v>151260</v>
      </c>
      <c r="U57" s="14">
        <f t="shared" si="15"/>
        <v>155790</v>
      </c>
      <c r="V57" s="14">
        <f t="shared" si="16"/>
        <v>160320</v>
      </c>
      <c r="W57" s="14">
        <f t="shared" si="17"/>
        <v>164850</v>
      </c>
      <c r="X57" s="14">
        <f t="shared" si="18"/>
        <v>169380</v>
      </c>
      <c r="Y57" s="14">
        <f t="shared" si="19"/>
        <v>173910</v>
      </c>
      <c r="Z57" s="14">
        <f t="shared" si="20"/>
        <v>178440</v>
      </c>
      <c r="AA57" s="1"/>
      <c r="AB57" s="1"/>
      <c r="AC57" s="36" t="s">
        <v>18</v>
      </c>
      <c r="AD57" s="37"/>
      <c r="AE57" s="37"/>
      <c r="AF57" s="37"/>
      <c r="AG57" s="37"/>
      <c r="AH57" s="38"/>
      <c r="AI57" s="1"/>
      <c r="AJ57" s="1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5" customHeight="1" x14ac:dyDescent="0.25">
      <c r="A58" s="25"/>
      <c r="B58" s="18">
        <v>2026</v>
      </c>
      <c r="C58" s="17">
        <v>105510</v>
      </c>
      <c r="D58" s="17">
        <v>5450</v>
      </c>
      <c r="E58" s="17">
        <v>214510</v>
      </c>
      <c r="F58" s="15">
        <f t="shared" si="0"/>
        <v>105510</v>
      </c>
      <c r="G58" s="19">
        <f t="shared" si="1"/>
        <v>110960</v>
      </c>
      <c r="H58" s="19">
        <f t="shared" si="2"/>
        <v>116410</v>
      </c>
      <c r="I58" s="19">
        <f t="shared" si="3"/>
        <v>121860</v>
      </c>
      <c r="J58" s="19">
        <f t="shared" si="4"/>
        <v>127310</v>
      </c>
      <c r="K58" s="19">
        <f t="shared" si="5"/>
        <v>132760</v>
      </c>
      <c r="L58" s="19">
        <f t="shared" si="6"/>
        <v>138210</v>
      </c>
      <c r="M58" s="19">
        <f t="shared" si="7"/>
        <v>143660</v>
      </c>
      <c r="N58" s="19">
        <f t="shared" si="8"/>
        <v>149110</v>
      </c>
      <c r="O58" s="19">
        <f t="shared" si="9"/>
        <v>154560</v>
      </c>
      <c r="P58" s="18">
        <f t="shared" si="10"/>
        <v>160010</v>
      </c>
      <c r="Q58" s="18">
        <f t="shared" si="11"/>
        <v>165460</v>
      </c>
      <c r="R58" s="18">
        <f t="shared" si="12"/>
        <v>170910</v>
      </c>
      <c r="S58" s="18">
        <f t="shared" si="13"/>
        <v>176360</v>
      </c>
      <c r="T58" s="18">
        <f t="shared" si="14"/>
        <v>181810</v>
      </c>
      <c r="U58" s="18">
        <f t="shared" si="15"/>
        <v>187260</v>
      </c>
      <c r="V58" s="18">
        <f t="shared" si="16"/>
        <v>192710</v>
      </c>
      <c r="W58" s="18">
        <f t="shared" si="17"/>
        <v>198160</v>
      </c>
      <c r="X58" s="18">
        <f t="shared" si="18"/>
        <v>203610</v>
      </c>
      <c r="Y58" s="18">
        <f t="shared" si="19"/>
        <v>209060</v>
      </c>
      <c r="Z58" s="18">
        <f t="shared" si="20"/>
        <v>214510</v>
      </c>
      <c r="AA58" s="1"/>
      <c r="AB58" s="1"/>
      <c r="AC58" s="39"/>
      <c r="AD58" s="27"/>
      <c r="AE58" s="27"/>
      <c r="AF58" s="27"/>
      <c r="AG58" s="27"/>
      <c r="AH58" s="40"/>
      <c r="AI58" s="1"/>
      <c r="AJ58" s="1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5" customHeight="1" x14ac:dyDescent="0.25">
      <c r="A59" s="24" t="s">
        <v>49</v>
      </c>
      <c r="B59" s="14">
        <v>2022</v>
      </c>
      <c r="C59" s="15">
        <v>102470</v>
      </c>
      <c r="D59" s="15">
        <v>6690</v>
      </c>
      <c r="E59" s="15">
        <v>196130</v>
      </c>
      <c r="F59" s="15">
        <f t="shared" si="0"/>
        <v>102470</v>
      </c>
      <c r="G59" s="16">
        <f t="shared" si="1"/>
        <v>109160</v>
      </c>
      <c r="H59" s="16">
        <f t="shared" si="2"/>
        <v>115850</v>
      </c>
      <c r="I59" s="16">
        <f t="shared" si="3"/>
        <v>122540</v>
      </c>
      <c r="J59" s="16">
        <f t="shared" si="4"/>
        <v>129230</v>
      </c>
      <c r="K59" s="16">
        <f t="shared" si="5"/>
        <v>135920</v>
      </c>
      <c r="L59" s="16">
        <f t="shared" si="6"/>
        <v>142610</v>
      </c>
      <c r="M59" s="16">
        <f t="shared" si="7"/>
        <v>149300</v>
      </c>
      <c r="N59" s="16">
        <f t="shared" si="8"/>
        <v>155990</v>
      </c>
      <c r="O59" s="16">
        <f t="shared" si="9"/>
        <v>162680</v>
      </c>
      <c r="P59" s="14">
        <f t="shared" si="10"/>
        <v>169370</v>
      </c>
      <c r="Q59" s="14">
        <f t="shared" si="11"/>
        <v>176060</v>
      </c>
      <c r="R59" s="14">
        <f t="shared" si="12"/>
        <v>182750</v>
      </c>
      <c r="S59" s="14">
        <f t="shared" si="13"/>
        <v>189440</v>
      </c>
      <c r="T59" s="14">
        <f t="shared" si="14"/>
        <v>196130</v>
      </c>
      <c r="U59" s="1"/>
      <c r="V59" s="1"/>
      <c r="W59" s="1"/>
      <c r="X59" s="1"/>
      <c r="Y59" s="1"/>
      <c r="Z59" s="1"/>
      <c r="AA59" s="1"/>
      <c r="AB59" s="1"/>
      <c r="AC59" s="41"/>
      <c r="AD59" s="42"/>
      <c r="AE59" s="42"/>
      <c r="AF59" s="42"/>
      <c r="AG59" s="42"/>
      <c r="AH59" s="43"/>
      <c r="AI59" s="1"/>
      <c r="AJ59" s="1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x14ac:dyDescent="0.25">
      <c r="A60" s="25"/>
      <c r="B60" s="18">
        <v>2026</v>
      </c>
      <c r="C60" s="17">
        <v>123090</v>
      </c>
      <c r="D60" s="17">
        <v>8040</v>
      </c>
      <c r="E60" s="17">
        <v>235650</v>
      </c>
      <c r="F60" s="15">
        <f t="shared" si="0"/>
        <v>123090</v>
      </c>
      <c r="G60" s="19">
        <f t="shared" si="1"/>
        <v>131130</v>
      </c>
      <c r="H60" s="19">
        <f t="shared" si="2"/>
        <v>139170</v>
      </c>
      <c r="I60" s="19">
        <f t="shared" si="3"/>
        <v>147210</v>
      </c>
      <c r="J60" s="19">
        <f t="shared" si="4"/>
        <v>155250</v>
      </c>
      <c r="K60" s="19">
        <f t="shared" si="5"/>
        <v>163290</v>
      </c>
      <c r="L60" s="19">
        <f t="shared" si="6"/>
        <v>171330</v>
      </c>
      <c r="M60" s="19">
        <f t="shared" si="7"/>
        <v>179370</v>
      </c>
      <c r="N60" s="19">
        <f t="shared" si="8"/>
        <v>187410</v>
      </c>
      <c r="O60" s="19">
        <f t="shared" si="9"/>
        <v>195450</v>
      </c>
      <c r="P60" s="18">
        <f t="shared" si="10"/>
        <v>203490</v>
      </c>
      <c r="Q60" s="18">
        <f t="shared" si="11"/>
        <v>211530</v>
      </c>
      <c r="R60" s="18">
        <f t="shared" si="12"/>
        <v>219570</v>
      </c>
      <c r="S60" s="18">
        <f t="shared" si="13"/>
        <v>227610</v>
      </c>
      <c r="T60" s="18">
        <f t="shared" si="14"/>
        <v>235650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x14ac:dyDescent="0.25">
      <c r="A61" s="24" t="s">
        <v>50</v>
      </c>
      <c r="B61" s="14">
        <v>2022</v>
      </c>
      <c r="C61" s="15">
        <v>113790</v>
      </c>
      <c r="D61" s="15">
        <v>7420</v>
      </c>
      <c r="E61" s="15">
        <v>217670</v>
      </c>
      <c r="F61" s="15">
        <f t="shared" si="0"/>
        <v>113790</v>
      </c>
      <c r="G61" s="16">
        <f t="shared" si="1"/>
        <v>121210</v>
      </c>
      <c r="H61" s="16">
        <f t="shared" si="2"/>
        <v>128630</v>
      </c>
      <c r="I61" s="16">
        <f t="shared" si="3"/>
        <v>136050</v>
      </c>
      <c r="J61" s="16">
        <f t="shared" si="4"/>
        <v>143470</v>
      </c>
      <c r="K61" s="16">
        <f t="shared" si="5"/>
        <v>150890</v>
      </c>
      <c r="L61" s="16">
        <f t="shared" si="6"/>
        <v>158310</v>
      </c>
      <c r="M61" s="16">
        <f t="shared" si="7"/>
        <v>165730</v>
      </c>
      <c r="N61" s="16">
        <f t="shared" si="8"/>
        <v>173150</v>
      </c>
      <c r="O61" s="16">
        <f t="shared" si="9"/>
        <v>180570</v>
      </c>
      <c r="P61" s="14">
        <f t="shared" si="10"/>
        <v>187990</v>
      </c>
      <c r="Q61" s="14">
        <f t="shared" si="11"/>
        <v>195410</v>
      </c>
      <c r="R61" s="14">
        <f t="shared" si="12"/>
        <v>202830</v>
      </c>
      <c r="S61" s="14">
        <f t="shared" si="13"/>
        <v>210250</v>
      </c>
      <c r="T61" s="14">
        <f t="shared" si="14"/>
        <v>217670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x14ac:dyDescent="0.25">
      <c r="A62" s="25"/>
      <c r="B62" s="18">
        <v>2026</v>
      </c>
      <c r="C62" s="17">
        <v>136680</v>
      </c>
      <c r="D62" s="17">
        <v>8920</v>
      </c>
      <c r="E62" s="17">
        <v>261560</v>
      </c>
      <c r="F62" s="15">
        <f t="shared" si="0"/>
        <v>136680</v>
      </c>
      <c r="G62" s="19">
        <f t="shared" si="1"/>
        <v>145600</v>
      </c>
      <c r="H62" s="19">
        <f t="shared" si="2"/>
        <v>154520</v>
      </c>
      <c r="I62" s="19">
        <f t="shared" si="3"/>
        <v>163440</v>
      </c>
      <c r="J62" s="19">
        <f t="shared" si="4"/>
        <v>172360</v>
      </c>
      <c r="K62" s="19">
        <f t="shared" si="5"/>
        <v>181280</v>
      </c>
      <c r="L62" s="19">
        <f t="shared" si="6"/>
        <v>190200</v>
      </c>
      <c r="M62" s="19">
        <f t="shared" si="7"/>
        <v>199120</v>
      </c>
      <c r="N62" s="19">
        <f t="shared" si="8"/>
        <v>208040</v>
      </c>
      <c r="O62" s="19">
        <f t="shared" si="9"/>
        <v>216960</v>
      </c>
      <c r="P62" s="18">
        <f t="shared" si="10"/>
        <v>225880</v>
      </c>
      <c r="Q62" s="18">
        <f t="shared" si="11"/>
        <v>234800</v>
      </c>
      <c r="R62" s="18">
        <f t="shared" si="12"/>
        <v>243720</v>
      </c>
      <c r="S62" s="18">
        <f t="shared" si="13"/>
        <v>252640</v>
      </c>
      <c r="T62" s="18">
        <f t="shared" si="14"/>
        <v>261560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20"/>
      <c r="AL62" s="20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x14ac:dyDescent="0.25">
      <c r="A63" s="24" t="s">
        <v>51</v>
      </c>
      <c r="B63" s="14">
        <v>2022</v>
      </c>
      <c r="C63" s="15">
        <v>122190</v>
      </c>
      <c r="D63" s="15">
        <v>8710</v>
      </c>
      <c r="E63" s="15">
        <v>244130</v>
      </c>
      <c r="F63" s="15">
        <f t="shared" si="0"/>
        <v>122190</v>
      </c>
      <c r="G63" s="16">
        <f t="shared" si="1"/>
        <v>130900</v>
      </c>
      <c r="H63" s="16">
        <f t="shared" si="2"/>
        <v>139610</v>
      </c>
      <c r="I63" s="16">
        <f t="shared" si="3"/>
        <v>148320</v>
      </c>
      <c r="J63" s="16">
        <f t="shared" si="4"/>
        <v>157030</v>
      </c>
      <c r="K63" s="16">
        <f t="shared" si="5"/>
        <v>165740</v>
      </c>
      <c r="L63" s="16">
        <f t="shared" si="6"/>
        <v>174450</v>
      </c>
      <c r="M63" s="16">
        <f t="shared" si="7"/>
        <v>183160</v>
      </c>
      <c r="N63" s="16">
        <f t="shared" si="8"/>
        <v>191870</v>
      </c>
      <c r="O63" s="16">
        <f t="shared" si="9"/>
        <v>200580</v>
      </c>
      <c r="P63" s="14">
        <f t="shared" si="10"/>
        <v>209290</v>
      </c>
      <c r="Q63" s="14">
        <f t="shared" si="11"/>
        <v>218000</v>
      </c>
      <c r="R63" s="14">
        <f t="shared" si="12"/>
        <v>226710</v>
      </c>
      <c r="S63" s="14">
        <f t="shared" si="13"/>
        <v>235420</v>
      </c>
      <c r="T63" s="14">
        <f t="shared" si="14"/>
        <v>244130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x14ac:dyDescent="0.25">
      <c r="A64" s="25"/>
      <c r="B64" s="18">
        <v>2026</v>
      </c>
      <c r="C64" s="17">
        <v>146770</v>
      </c>
      <c r="D64" s="17">
        <v>10470</v>
      </c>
      <c r="E64" s="17">
        <v>293350</v>
      </c>
      <c r="F64" s="15">
        <f t="shared" si="0"/>
        <v>146770</v>
      </c>
      <c r="G64" s="19">
        <f t="shared" si="1"/>
        <v>157240</v>
      </c>
      <c r="H64" s="19">
        <f t="shared" si="2"/>
        <v>167710</v>
      </c>
      <c r="I64" s="19">
        <f t="shared" si="3"/>
        <v>178180</v>
      </c>
      <c r="J64" s="19">
        <f t="shared" si="4"/>
        <v>188650</v>
      </c>
      <c r="K64" s="19">
        <f t="shared" si="5"/>
        <v>199120</v>
      </c>
      <c r="L64" s="19">
        <f t="shared" si="6"/>
        <v>209590</v>
      </c>
      <c r="M64" s="19">
        <f t="shared" si="7"/>
        <v>220060</v>
      </c>
      <c r="N64" s="19">
        <f t="shared" si="8"/>
        <v>230530</v>
      </c>
      <c r="O64" s="19">
        <f t="shared" si="9"/>
        <v>241000</v>
      </c>
      <c r="P64" s="18">
        <f t="shared" si="10"/>
        <v>251470</v>
      </c>
      <c r="Q64" s="18">
        <f t="shared" si="11"/>
        <v>261940</v>
      </c>
      <c r="R64" s="18">
        <f t="shared" si="12"/>
        <v>272410</v>
      </c>
      <c r="S64" s="18">
        <f t="shared" si="13"/>
        <v>282880</v>
      </c>
      <c r="T64" s="18">
        <f t="shared" si="14"/>
        <v>293350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20"/>
      <c r="AL64" s="20"/>
      <c r="AM64" s="20"/>
      <c r="AN64" s="20"/>
      <c r="AO64" s="20"/>
      <c r="AP64" s="20"/>
      <c r="AQ64" s="20"/>
      <c r="AR64" s="20"/>
      <c r="AS64" s="2"/>
      <c r="AT64" s="2"/>
      <c r="AU64" s="2"/>
      <c r="AV64" s="2"/>
      <c r="AW64" s="2"/>
      <c r="AX64" s="2"/>
    </row>
    <row r="65" spans="1:5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ht="409.5" customHeight="1" x14ac:dyDescent="0.25">
      <c r="A69" s="2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</sheetData>
  <sheetProtection sheet="1"/>
  <mergeCells count="48">
    <mergeCell ref="A1:I1"/>
    <mergeCell ref="AC57:AH59"/>
    <mergeCell ref="A59:A60"/>
    <mergeCell ref="A31:A32"/>
    <mergeCell ref="F12:H12"/>
    <mergeCell ref="F7:H7"/>
    <mergeCell ref="A49:A50"/>
    <mergeCell ref="F3:H3"/>
    <mergeCell ref="A63:A64"/>
    <mergeCell ref="A19:AJ19"/>
    <mergeCell ref="A10:D11"/>
    <mergeCell ref="F11:H11"/>
    <mergeCell ref="O8:P8"/>
    <mergeCell ref="A53:A54"/>
    <mergeCell ref="A35:A36"/>
    <mergeCell ref="F10:H10"/>
    <mergeCell ref="A43:A44"/>
    <mergeCell ref="A39:A40"/>
    <mergeCell ref="O4:P4"/>
    <mergeCell ref="A21:A22"/>
    <mergeCell ref="A57:A58"/>
    <mergeCell ref="F14:H14"/>
    <mergeCell ref="A33:A34"/>
    <mergeCell ref="A47:A48"/>
    <mergeCell ref="A29:A30"/>
    <mergeCell ref="A23:A24"/>
    <mergeCell ref="F4:H4"/>
    <mergeCell ref="F6:H6"/>
    <mergeCell ref="A3:C3"/>
    <mergeCell ref="F2:H2"/>
    <mergeCell ref="A6:D7"/>
    <mergeCell ref="A2:C2"/>
    <mergeCell ref="A27:A28"/>
    <mergeCell ref="A5:C5"/>
    <mergeCell ref="F13:H13"/>
    <mergeCell ref="A25:A26"/>
    <mergeCell ref="A4:C4"/>
    <mergeCell ref="O7:P7"/>
    <mergeCell ref="A61:A62"/>
    <mergeCell ref="F5:H5"/>
    <mergeCell ref="A51:A52"/>
    <mergeCell ref="O6:P6"/>
    <mergeCell ref="A45:A46"/>
    <mergeCell ref="F8:H8"/>
    <mergeCell ref="A41:A42"/>
    <mergeCell ref="O5:P5"/>
    <mergeCell ref="A55:A56"/>
    <mergeCell ref="A37:A38"/>
  </mergeCells>
  <hyperlinks>
    <hyperlink ref="A10" r:id="rId1" xr:uid="{00000000-0004-0000-0000-000000000000}"/>
    <hyperlink ref="AC57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2026-07-22T06:47:01Z</dcterms:modified>
</cp:coreProperties>
</file>